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21-23 ps\Form A's for Website 2021-23\"/>
    </mc:Choice>
  </mc:AlternateContent>
  <bookViews>
    <workbookView xWindow="0" yWindow="0" windowWidth="15300" windowHeight="7080"/>
  </bookViews>
  <sheets>
    <sheet name="CCCUA" sheetId="1" r:id="rId1"/>
  </sheets>
  <definedNames>
    <definedName name="_xlnm.Print_Area" localSheetId="0">CCCUA!$A$1:$S$114</definedName>
    <definedName name="_xlnm.Print_Titles" localSheetId="0">CCCUA!$4:$8</definedName>
    <definedName name="Z_1737B9AF_9FB4_11D4_8459_00E0B8102410_.wvu.Cols" localSheetId="0" hidden="1">CCCUA!$G$1:$Q$65321</definedName>
    <definedName name="Z_1737B9AF_9FB4_11D4_8459_00E0B8102410_.wvu.PrintArea" localSheetId="0" hidden="1">CCCUA!$A$12:$F$107</definedName>
    <definedName name="Z_1737B9AF_9FB4_11D4_8459_00E0B8102410_.wvu.PrintTitles" localSheetId="0" hidden="1">CCCUA!#REF!</definedName>
    <definedName name="Z_3C0F15C7_A43A_11D4_9395_00E0B8158E4E_.wvu.Cols" localSheetId="0" hidden="1">CCCUA!$G$1:$Q$65321</definedName>
    <definedName name="Z_3C0F15C7_A43A_11D4_9395_00E0B8158E4E_.wvu.PrintArea" localSheetId="0" hidden="1">CCCUA!$A$12:$F$107</definedName>
    <definedName name="Z_3C0F15C7_A43A_11D4_9395_00E0B8158E4E_.wvu.PrintTitles" localSheetId="0" hidden="1">CCCUA!#REF!</definedName>
    <definedName name="Z_3C8631AC_BCA8_4A20_9C0D_C8E736284F3B_.wvu.Cols" localSheetId="0" hidden="1">CCCUA!$G$1:$Q$65321</definedName>
    <definedName name="Z_3C8631AC_BCA8_4A20_9C0D_C8E736284F3B_.wvu.PrintArea" localSheetId="0" hidden="1">CCCUA!$A$12:$Q$123</definedName>
  </definedNames>
  <calcPr calcId="162913"/>
</workbook>
</file>

<file path=xl/calcChain.xml><?xml version="1.0" encoding="utf-8"?>
<calcChain xmlns="http://schemas.openxmlformats.org/spreadsheetml/2006/main">
  <c r="M91" i="1" l="1"/>
  <c r="O91" i="1" s="1"/>
  <c r="M90" i="1"/>
  <c r="O90" i="1" s="1"/>
  <c r="M89" i="1"/>
  <c r="O89" i="1" s="1"/>
  <c r="M88" i="1"/>
  <c r="O88" i="1" s="1"/>
  <c r="M87" i="1"/>
  <c r="O87" i="1" s="1"/>
  <c r="M86" i="1"/>
  <c r="O86" i="1" s="1"/>
  <c r="M85" i="1"/>
  <c r="O85" i="1" s="1"/>
  <c r="M84" i="1"/>
  <c r="O84" i="1" s="1"/>
  <c r="M83" i="1"/>
  <c r="O83" i="1" s="1"/>
  <c r="M82" i="1"/>
  <c r="O82" i="1" s="1"/>
  <c r="M81" i="1"/>
  <c r="O81" i="1" s="1"/>
  <c r="M80" i="1"/>
  <c r="O80" i="1" s="1"/>
  <c r="M79" i="1"/>
  <c r="O79" i="1" s="1"/>
  <c r="M78" i="1"/>
  <c r="O78" i="1" s="1"/>
  <c r="M77" i="1"/>
  <c r="O77" i="1" s="1"/>
  <c r="M76" i="1"/>
  <c r="O76" i="1" s="1"/>
  <c r="M75" i="1"/>
  <c r="O75" i="1" s="1"/>
  <c r="M74" i="1"/>
  <c r="O74" i="1" s="1"/>
  <c r="M73" i="1"/>
  <c r="O73" i="1" s="1"/>
  <c r="M72" i="1"/>
  <c r="O72" i="1" s="1"/>
  <c r="M71" i="1"/>
  <c r="O71" i="1" s="1"/>
  <c r="M70" i="1"/>
  <c r="O70" i="1" s="1"/>
  <c r="M69" i="1"/>
  <c r="O69" i="1" s="1"/>
  <c r="M68" i="1"/>
  <c r="O68" i="1" s="1"/>
  <c r="M67" i="1"/>
  <c r="O67" i="1" s="1"/>
  <c r="M66" i="1"/>
  <c r="O66" i="1" s="1"/>
  <c r="M64" i="1"/>
  <c r="O64" i="1" s="1"/>
  <c r="M63" i="1"/>
  <c r="O63" i="1" s="1"/>
  <c r="M62" i="1"/>
  <c r="O62" i="1" s="1"/>
  <c r="M61" i="1"/>
  <c r="O61" i="1" s="1"/>
  <c r="M60" i="1"/>
  <c r="O60" i="1" s="1"/>
  <c r="M58" i="1"/>
  <c r="O58" i="1" s="1"/>
  <c r="M57" i="1"/>
  <c r="O57" i="1" s="1"/>
  <c r="M56" i="1"/>
  <c r="O56" i="1" s="1"/>
  <c r="M55" i="1"/>
  <c r="O55" i="1" s="1"/>
  <c r="M54" i="1"/>
  <c r="O54" i="1" s="1"/>
  <c r="M53" i="1"/>
  <c r="O53" i="1" s="1"/>
  <c r="M52" i="1"/>
  <c r="O52" i="1" s="1"/>
  <c r="M51" i="1"/>
  <c r="O51" i="1" s="1"/>
  <c r="M49" i="1"/>
  <c r="O49" i="1" s="1"/>
  <c r="M47" i="1"/>
  <c r="O47" i="1" s="1"/>
  <c r="M46" i="1"/>
  <c r="O46" i="1" s="1"/>
  <c r="M45" i="1"/>
  <c r="O45" i="1" s="1"/>
  <c r="M44" i="1"/>
  <c r="O44" i="1" s="1"/>
  <c r="M43" i="1"/>
  <c r="O43" i="1" s="1"/>
  <c r="M42" i="1"/>
  <c r="O42" i="1" s="1"/>
  <c r="M111" i="1"/>
  <c r="O111" i="1" s="1"/>
  <c r="M106" i="1"/>
  <c r="O106" i="1" s="1"/>
  <c r="M105" i="1"/>
  <c r="O105" i="1" s="1"/>
  <c r="M100" i="1"/>
  <c r="O100" i="1" s="1"/>
  <c r="M99" i="1"/>
  <c r="O99" i="1" s="1"/>
  <c r="M98" i="1"/>
  <c r="O98" i="1" s="1"/>
  <c r="M97" i="1"/>
  <c r="O97" i="1" s="1"/>
  <c r="M96" i="1"/>
  <c r="O96" i="1" s="1"/>
  <c r="M36" i="1"/>
  <c r="O36" i="1" s="1"/>
  <c r="M35" i="1"/>
  <c r="O35" i="1" s="1"/>
  <c r="M34" i="1"/>
  <c r="O34" i="1" s="1"/>
  <c r="M33" i="1"/>
  <c r="O33" i="1" s="1"/>
  <c r="M32" i="1"/>
  <c r="O32" i="1" s="1"/>
  <c r="M31" i="1"/>
  <c r="O31" i="1" s="1"/>
  <c r="M30" i="1"/>
  <c r="O30" i="1" s="1"/>
  <c r="M29" i="1"/>
  <c r="O29" i="1" s="1"/>
  <c r="M28" i="1"/>
  <c r="O28" i="1" s="1"/>
  <c r="M27" i="1"/>
  <c r="O27" i="1" s="1"/>
  <c r="M26" i="1"/>
  <c r="O26" i="1" s="1"/>
  <c r="M25" i="1"/>
  <c r="O25" i="1" s="1"/>
  <c r="M24" i="1"/>
  <c r="O24" i="1" s="1"/>
  <c r="M23" i="1"/>
  <c r="O23" i="1" s="1"/>
  <c r="M22" i="1"/>
  <c r="O22" i="1" s="1"/>
  <c r="M21" i="1"/>
  <c r="O21" i="1" s="1"/>
  <c r="M20" i="1"/>
  <c r="O20" i="1" s="1"/>
  <c r="M19" i="1"/>
  <c r="O19" i="1" s="1"/>
  <c r="M18" i="1"/>
  <c r="O18" i="1" s="1"/>
  <c r="M17" i="1"/>
  <c r="O17" i="1" s="1"/>
  <c r="M16" i="1"/>
  <c r="O16" i="1" s="1"/>
  <c r="M15" i="1"/>
  <c r="O15" i="1" s="1"/>
  <c r="M14" i="1"/>
  <c r="O14" i="1" s="1"/>
  <c r="N112" i="1"/>
  <c r="L112" i="1"/>
  <c r="L114" i="1" s="1"/>
  <c r="N107" i="1"/>
  <c r="L107" i="1"/>
  <c r="N101" i="1"/>
  <c r="L101" i="1"/>
  <c r="N92" i="1"/>
  <c r="L92" i="1"/>
  <c r="N37" i="1"/>
  <c r="L37" i="1"/>
  <c r="N114" i="1" l="1"/>
  <c r="R92" i="1"/>
  <c r="P92" i="1"/>
  <c r="J92" i="1"/>
  <c r="H92" i="1"/>
  <c r="F92" i="1"/>
  <c r="R112" i="1" l="1"/>
  <c r="P112" i="1"/>
  <c r="J112" i="1"/>
  <c r="H112" i="1"/>
  <c r="F112" i="1"/>
  <c r="R107" i="1" l="1"/>
  <c r="P107" i="1"/>
  <c r="J107" i="1"/>
  <c r="H107" i="1"/>
  <c r="F107" i="1"/>
  <c r="R101" i="1"/>
  <c r="P101" i="1"/>
  <c r="J101" i="1"/>
  <c r="H101" i="1"/>
  <c r="F101" i="1"/>
  <c r="R37" i="1"/>
  <c r="P37" i="1"/>
  <c r="J37" i="1"/>
  <c r="H37" i="1"/>
  <c r="F37" i="1"/>
  <c r="R114" i="1" l="1"/>
  <c r="H114" i="1"/>
  <c r="J114" i="1"/>
  <c r="P114" i="1"/>
  <c r="F114" i="1"/>
</calcChain>
</file>

<file path=xl/comments1.xml><?xml version="1.0" encoding="utf-8"?>
<comments xmlns="http://schemas.openxmlformats.org/spreadsheetml/2006/main">
  <authors>
    <author>Chandra Robinson</author>
  </authors>
  <commentList>
    <comment ref="E48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G48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M48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O48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Q48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</commentList>
</comments>
</file>

<file path=xl/sharedStrings.xml><?xml version="1.0" encoding="utf-8"?>
<sst xmlns="http://schemas.openxmlformats.org/spreadsheetml/2006/main" count="235" uniqueCount="180">
  <si>
    <t>TOTAL CCCUA</t>
  </si>
  <si>
    <t>TOTAL</t>
  </si>
  <si>
    <t>Part-Time Faculty</t>
  </si>
  <si>
    <t>Faculty</t>
  </si>
  <si>
    <t>ACADEMIC POSITIONS</t>
  </si>
  <si>
    <t>NINE MONTH EDUCATIONAL AND GENERAL</t>
  </si>
  <si>
    <t>Special Instructor/Trainer</t>
  </si>
  <si>
    <t>Learning Center Coordinator</t>
  </si>
  <si>
    <t>Director of Nursing</t>
  </si>
  <si>
    <t>TWELVE MONTH EDUCATIONAL AND GENERAL</t>
  </si>
  <si>
    <t>Academic Advisor</t>
  </si>
  <si>
    <t>Assessment Coordinator</t>
  </si>
  <si>
    <t>Project/Program Specialist</t>
  </si>
  <si>
    <t>Director of Physical Plant</t>
  </si>
  <si>
    <t>Director of Off-Campus Operations</t>
  </si>
  <si>
    <t>Director of Financial Aid</t>
  </si>
  <si>
    <t>Director of Human Resources</t>
  </si>
  <si>
    <t>Registrar</t>
  </si>
  <si>
    <t>Information Systems Manager</t>
  </si>
  <si>
    <t>ADMINISTRATIVE POSITIONS</t>
  </si>
  <si>
    <t>COSSATOT COMMUNITY COLLEGE OF THE UNIVERSITY OF ARKANSAS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</si>
  <si>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</si>
  <si>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</si>
  <si>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</si>
  <si>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</si>
  <si>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</si>
  <si>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</si>
  <si>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</si>
  <si>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</si>
  <si>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</si>
  <si>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</si>
  <si>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</si>
  <si>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</si>
  <si>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</si>
  <si>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</si>
  <si>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</si>
  <si>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</si>
  <si>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</si>
  <si>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Institutional Research Coordinator</t>
  </si>
  <si>
    <t>Coordinator of Admissions</t>
  </si>
  <si>
    <t>Coord. of Info. &amp; Comm. Relations</t>
  </si>
  <si>
    <t>2019-20</t>
  </si>
  <si>
    <t>2020-21</t>
  </si>
  <si>
    <t>CLASSIFIED POSITIONS</t>
  </si>
  <si>
    <t>E032C</t>
  </si>
  <si>
    <t>Education Counselor</t>
  </si>
  <si>
    <t>GRADE C119</t>
  </si>
  <si>
    <t>A089C</t>
  </si>
  <si>
    <t>Accountant I</t>
  </si>
  <si>
    <t>GRADE C116</t>
  </si>
  <si>
    <t>S033C</t>
  </si>
  <si>
    <t>Maintenance Supervisor</t>
  </si>
  <si>
    <t>GRADE C115</t>
  </si>
  <si>
    <t>D079C</t>
  </si>
  <si>
    <t>Computer Support Technician</t>
  </si>
  <si>
    <t>G207C</t>
  </si>
  <si>
    <t>Financial Aid Analyst</t>
  </si>
  <si>
    <t>V015C</t>
  </si>
  <si>
    <t>Purchasing Specialist</t>
  </si>
  <si>
    <t>S031C</t>
  </si>
  <si>
    <t>Skilled Tradesman</t>
  </si>
  <si>
    <t>A090C</t>
  </si>
  <si>
    <t>Payroll Services Specialist</t>
  </si>
  <si>
    <t>C035C</t>
  </si>
  <si>
    <t>Assistant Registrar</t>
  </si>
  <si>
    <t>A091C</t>
  </si>
  <si>
    <t>Fiscal Support Analyst</t>
  </si>
  <si>
    <t>C025C</t>
  </si>
  <si>
    <t>Student Accounts Officer</t>
  </si>
  <si>
    <t>E050C</t>
  </si>
  <si>
    <t>Library Supervisor</t>
  </si>
  <si>
    <t>D084C</t>
  </si>
  <si>
    <t>Computer Operator</t>
  </si>
  <si>
    <t>GRADE C114</t>
  </si>
  <si>
    <t>R036C</t>
  </si>
  <si>
    <t>Human Resources Specialist</t>
  </si>
  <si>
    <t>GRADE C113</t>
  </si>
  <si>
    <t>C051C</t>
  </si>
  <si>
    <t>Financial Aid Specialist</t>
  </si>
  <si>
    <t>T072C</t>
  </si>
  <si>
    <t>Security Officer Supervisor</t>
  </si>
  <si>
    <t>A098C</t>
  </si>
  <si>
    <t>Fiscal Support Specialist</t>
  </si>
  <si>
    <t>GRADE C112</t>
  </si>
  <si>
    <t>C056C</t>
  </si>
  <si>
    <t>Administrative Specialist III</t>
  </si>
  <si>
    <t>A097C</t>
  </si>
  <si>
    <t>Payroll Technician</t>
  </si>
  <si>
    <t>S050C</t>
  </si>
  <si>
    <t>Maintenance Specialist</t>
  </si>
  <si>
    <t>C073C</t>
  </si>
  <si>
    <t>Administrative Specialist II</t>
  </si>
  <si>
    <t>GRADE C109</t>
  </si>
  <si>
    <t>C078C</t>
  </si>
  <si>
    <t>Cashier</t>
  </si>
  <si>
    <t>GRADE C108</t>
  </si>
  <si>
    <t>S065C</t>
  </si>
  <si>
    <t>Maintenance Assistant</t>
  </si>
  <si>
    <t>C087C</t>
  </si>
  <si>
    <t>Administrative Specialist I</t>
  </si>
  <si>
    <t>GRADE C106</t>
  </si>
  <si>
    <t>S085C</t>
  </si>
  <si>
    <t>Food Preparation Specialist</t>
  </si>
  <si>
    <t>GRADE C104</t>
  </si>
  <si>
    <t>S087C</t>
  </si>
  <si>
    <t>Institutional Services Assistant</t>
  </si>
  <si>
    <t>GRADE C103</t>
  </si>
  <si>
    <t>TWELVE MONTH AUXILIARY ENTERPRISES</t>
  </si>
  <si>
    <t>NON-CLASSIFIED POSITIONS</t>
  </si>
  <si>
    <t>Director of Food Service</t>
  </si>
  <si>
    <t>Director of Distance Learning</t>
  </si>
  <si>
    <t>Public Safety Officer</t>
  </si>
  <si>
    <t>T055C</t>
  </si>
  <si>
    <t>Chancellor</t>
  </si>
  <si>
    <t>Vice Chancellor</t>
  </si>
  <si>
    <t>Provost</t>
  </si>
  <si>
    <t>Vice Chancellor for Finance</t>
  </si>
  <si>
    <t>Vice Chancellor for Student Affairs</t>
  </si>
  <si>
    <t>Director of Workforce Development</t>
  </si>
  <si>
    <t>Program Manager</t>
  </si>
  <si>
    <t>Coord  of Cont Educ &amp; Business Outreach</t>
  </si>
  <si>
    <t>Coord of Administrative Computing</t>
  </si>
  <si>
    <t>Fiscal Support Pool</t>
  </si>
  <si>
    <t>A038C</t>
  </si>
  <si>
    <t>Fiscal Support Manager</t>
  </si>
  <si>
    <t>GRADE C123</t>
  </si>
  <si>
    <t>A074C</t>
  </si>
  <si>
    <t>Fiscal Support Supervisor</t>
  </si>
  <si>
    <t>GRADE C118</t>
  </si>
  <si>
    <t>A082C</t>
  </si>
  <si>
    <t>Accountant II</t>
  </si>
  <si>
    <t>GRADE C117</t>
  </si>
  <si>
    <t>A101C</t>
  </si>
  <si>
    <t>Accounting Technician</t>
  </si>
  <si>
    <t>GRADE C110</t>
  </si>
  <si>
    <t>Public Safety Pool</t>
  </si>
  <si>
    <t>T018C</t>
  </si>
  <si>
    <t>HE Public Safety Commander III</t>
  </si>
  <si>
    <t>GRADE C122</t>
  </si>
  <si>
    <t>T023C</t>
  </si>
  <si>
    <t>HE Public Safety Commander II</t>
  </si>
  <si>
    <t>GRADE C121</t>
  </si>
  <si>
    <t>T030C</t>
  </si>
  <si>
    <t>HE Public Safety Commander I</t>
  </si>
  <si>
    <t>GRADE C120</t>
  </si>
  <si>
    <t>T051C</t>
  </si>
  <si>
    <t>HE Public Safety Supervisor</t>
  </si>
  <si>
    <t>T067C</t>
  </si>
  <si>
    <t>Public Safety Officer II</t>
  </si>
  <si>
    <t>T084C</t>
  </si>
  <si>
    <t>Public Safety/Security Officer</t>
  </si>
  <si>
    <t>Skilled Trades Pool</t>
  </si>
  <si>
    <t>S016C</t>
  </si>
  <si>
    <t>Skilled Trades Foreman</t>
  </si>
  <si>
    <t>S022C</t>
  </si>
  <si>
    <t>Skilled Trades Supervisor</t>
  </si>
  <si>
    <t>S064C</t>
  </si>
  <si>
    <t>Skilled Trades Helper</t>
  </si>
  <si>
    <t>S081C</t>
  </si>
  <si>
    <t>Apprentice Tradesman</t>
  </si>
  <si>
    <t>GRADE C105</t>
  </si>
  <si>
    <t>Administrative Support Pool</t>
  </si>
  <si>
    <t>Q123C</t>
  </si>
  <si>
    <t>Administrative Assistant</t>
  </si>
  <si>
    <t>C037C</t>
  </si>
  <si>
    <t>Administrative Analyst</t>
  </si>
  <si>
    <t>C050C</t>
  </si>
  <si>
    <t>Administrative Support Supervisor</t>
  </si>
  <si>
    <t>C057C</t>
  </si>
  <si>
    <t>Administration Support Specialist</t>
  </si>
  <si>
    <t>C072C</t>
  </si>
  <si>
    <t>Administrative Support Specialist</t>
  </si>
  <si>
    <t>Dir of Public Relations &amp; Marketing</t>
  </si>
  <si>
    <t>Division Chairperson</t>
  </si>
  <si>
    <t xml:space="preserve">Instructor - Nursing &amp; Allied Health </t>
  </si>
  <si>
    <t>A102C</t>
  </si>
  <si>
    <t>Fiscal Support Technician</t>
  </si>
  <si>
    <t>HIGHER EDUCATION PERSONAL SERVICES RECOMMENDATIONS FOR THE 2021-23 BIENNIUM</t>
  </si>
  <si>
    <t>2021-22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</si>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</sst>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\(##\)"/>
    <numFmt numFmtId="165" formatCode="\(#\)"/>
    <numFmt numFmtId="166" formatCode="0.0%"/>
    <numFmt numFmtId="167" formatCode="\(##.00\)"/>
    <numFmt numFmtId="168" formatCode="\(0\)"/>
  </numFmts>
  <fonts count="28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5">
    <xf numFmtId="0" fontId="0" fillId="2" borderId="0"/>
    <xf numFmtId="43" fontId="2" fillId="0" borderId="0" applyFont="0" applyFill="0" applyBorder="0" applyAlignment="0" applyProtection="0"/>
    <xf numFmtId="0" fontId="4" fillId="2" borderId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4" fillId="2" borderId="0"/>
    <xf numFmtId="0" fontId="4" fillId="2" borderId="0"/>
    <xf numFmtId="0" fontId="4" fillId="3" borderId="0"/>
    <xf numFmtId="0" fontId="1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22" borderId="13" applyNumberFormat="0" applyAlignment="0" applyProtection="0"/>
    <xf numFmtId="0" fontId="11" fillId="22" borderId="13" applyNumberFormat="0" applyAlignment="0" applyProtection="0"/>
    <xf numFmtId="0" fontId="12" fillId="23" borderId="14" applyNumberFormat="0" applyAlignment="0" applyProtection="0"/>
    <xf numFmtId="0" fontId="12" fillId="23" borderId="14" applyNumberFormat="0" applyAlignment="0" applyProtection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9" borderId="13" applyNumberFormat="0" applyAlignment="0" applyProtection="0"/>
    <xf numFmtId="0" fontId="18" fillId="9" borderId="13" applyNumberFormat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4" fillId="25" borderId="19" applyNumberFormat="0" applyFont="0" applyAlignment="0" applyProtection="0"/>
    <xf numFmtId="0" fontId="4" fillId="25" borderId="19" applyNumberFormat="0" applyFont="0" applyAlignment="0" applyProtection="0"/>
    <xf numFmtId="0" fontId="21" fillId="22" borderId="20" applyNumberFormat="0" applyAlignment="0" applyProtection="0"/>
    <xf numFmtId="0" fontId="21" fillId="22" borderId="20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4" fillId="2" borderId="0"/>
    <xf numFmtId="0" fontId="4" fillId="2" borderId="0"/>
  </cellStyleXfs>
  <cellXfs count="68">
    <xf numFmtId="0" fontId="0" fillId="2" borderId="0" xfId="0"/>
    <xf numFmtId="0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3" fontId="3" fillId="0" borderId="3" xfId="2" applyNumberFormat="1" applyFont="1" applyFill="1" applyBorder="1" applyAlignment="1">
      <alignment horizontal="center"/>
    </xf>
    <xf numFmtId="0" fontId="3" fillId="0" borderId="3" xfId="2" applyNumberFormat="1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0" fontId="2" fillId="0" borderId="4" xfId="2" applyNumberFormat="1" applyFont="1" applyFill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3" fillId="0" borderId="5" xfId="2" applyNumberFormat="1" applyFont="1" applyFill="1" applyBorder="1" applyAlignment="1">
      <alignment horizontal="center"/>
    </xf>
    <xf numFmtId="0" fontId="2" fillId="0" borderId="5" xfId="2" applyNumberFormat="1" applyFont="1" applyFill="1" applyBorder="1" applyAlignment="1">
      <alignment horizontal="center"/>
    </xf>
    <xf numFmtId="0" fontId="3" fillId="0" borderId="6" xfId="2" applyNumberFormat="1" applyFont="1" applyFill="1" applyBorder="1" applyAlignment="1">
      <alignment horizontal="center"/>
    </xf>
    <xf numFmtId="165" fontId="3" fillId="0" borderId="6" xfId="2" applyNumberFormat="1" applyFont="1" applyFill="1" applyBorder="1" applyAlignment="1">
      <alignment horizontal="center"/>
    </xf>
    <xf numFmtId="1" fontId="3" fillId="0" borderId="6" xfId="2" applyNumberFormat="1" applyFont="1" applyFill="1" applyBorder="1" applyAlignment="1">
      <alignment horizontal="center"/>
    </xf>
    <xf numFmtId="0" fontId="2" fillId="0" borderId="7" xfId="2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/>
    <xf numFmtId="165" fontId="5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indent="2"/>
    </xf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2" fillId="0" borderId="0" xfId="7" applyNumberFormat="1" applyFont="1" applyFill="1" applyBorder="1" applyAlignment="1">
      <alignment horizontal="center"/>
    </xf>
    <xf numFmtId="37" fontId="2" fillId="0" borderId="0" xfId="7" applyNumberFormat="1" applyFont="1" applyFill="1" applyBorder="1" applyAlignment="1">
      <alignment horizontal="center"/>
    </xf>
    <xf numFmtId="3" fontId="3" fillId="0" borderId="11" xfId="2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0" fontId="3" fillId="0" borderId="12" xfId="0" applyNumberFormat="1" applyFont="1" applyFill="1" applyBorder="1"/>
    <xf numFmtId="0" fontId="2" fillId="0" borderId="0" xfId="0" applyNumberFormat="1" applyFont="1" applyFill="1"/>
    <xf numFmtId="165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2" fillId="0" borderId="0" xfId="7" applyNumberFormat="1" applyFont="1" applyFill="1" applyBorder="1"/>
    <xf numFmtId="164" fontId="2" fillId="0" borderId="0" xfId="7" applyNumberFormat="1" applyFont="1" applyFill="1" applyBorder="1" applyAlignment="1">
      <alignment horizontal="left"/>
    </xf>
    <xf numFmtId="0" fontId="2" fillId="0" borderId="0" xfId="7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center"/>
    </xf>
    <xf numFmtId="3" fontId="3" fillId="0" borderId="6" xfId="2" applyNumberFormat="1" applyFont="1" applyFill="1" applyBorder="1" applyAlignment="1">
      <alignment horizontal="center"/>
    </xf>
    <xf numFmtId="3" fontId="3" fillId="0" borderId="9" xfId="2" applyNumberFormat="1" applyFont="1" applyFill="1" applyBorder="1" applyAlignment="1">
      <alignment horizontal="center"/>
    </xf>
    <xf numFmtId="0" fontId="3" fillId="0" borderId="0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66" fontId="2" fillId="0" borderId="0" xfId="92" applyNumberFormat="1" applyFont="1" applyFill="1" applyBorder="1"/>
    <xf numFmtId="0" fontId="5" fillId="0" borderId="0" xfId="93" applyFont="1" applyFill="1" applyProtection="1"/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/>
    </xf>
    <xf numFmtId="168" fontId="2" fillId="0" borderId="0" xfId="94" applyNumberFormat="1" applyFont="1" applyFill="1" applyBorder="1" applyAlignment="1">
      <alignment horizontal="left"/>
    </xf>
    <xf numFmtId="3" fontId="2" fillId="0" borderId="0" xfId="0" applyNumberFormat="1" applyFont="1" applyFill="1" applyBorder="1"/>
    <xf numFmtId="0" fontId="2" fillId="0" borderId="0" xfId="5" applyFont="1" applyFill="1" applyBorder="1" applyAlignment="1">
      <alignment horizontal="center"/>
    </xf>
    <xf numFmtId="167" fontId="2" fillId="0" borderId="0" xfId="5" applyNumberFormat="1" applyFont="1" applyFill="1" applyBorder="1" applyAlignment="1">
      <alignment horizontal="left"/>
    </xf>
    <xf numFmtId="0" fontId="2" fillId="0" borderId="0" xfId="5" applyFont="1" applyFill="1" applyBorder="1"/>
    <xf numFmtId="3" fontId="2" fillId="0" borderId="0" xfId="5" applyNumberFormat="1" applyFont="1" applyFill="1" applyBorder="1" applyAlignment="1">
      <alignment horizontal="center"/>
    </xf>
    <xf numFmtId="0" fontId="2" fillId="0" borderId="0" xfId="5" applyNumberFormat="1" applyFont="1" applyFill="1" applyBorder="1" applyAlignment="1">
      <alignment horizontal="center"/>
    </xf>
    <xf numFmtId="0" fontId="2" fillId="0" borderId="0" xfId="5" applyNumberFormat="1" applyFont="1" applyFill="1" applyBorder="1"/>
    <xf numFmtId="164" fontId="2" fillId="0" borderId="0" xfId="5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center"/>
    </xf>
  </cellXfs>
  <cellStyles count="95">
    <cellStyle name="20% - Accent1 2" xfId="9"/>
    <cellStyle name="20% - Accent1 3" xfId="10"/>
    <cellStyle name="20% - Accent2 2" xfId="11"/>
    <cellStyle name="20% - Accent2 3" xfId="12"/>
    <cellStyle name="20% - Accent3 2" xfId="13"/>
    <cellStyle name="20% - Accent3 3" xfId="14"/>
    <cellStyle name="20% - Accent4 2" xfId="15"/>
    <cellStyle name="20% - Accent4 3" xfId="16"/>
    <cellStyle name="20% - Accent5 2" xfId="17"/>
    <cellStyle name="20% - Accent5 3" xfId="18"/>
    <cellStyle name="20% - Accent6 2" xfId="19"/>
    <cellStyle name="20% - Accent6 3" xfId="20"/>
    <cellStyle name="40% - Accent1 2" xfId="21"/>
    <cellStyle name="40% - Accent1 3" xfId="22"/>
    <cellStyle name="40% - Accent2 2" xfId="23"/>
    <cellStyle name="40% - Accent2 3" xfId="24"/>
    <cellStyle name="40% - Accent3 2" xfId="25"/>
    <cellStyle name="40% - Accent3 3" xfId="26"/>
    <cellStyle name="40% - Accent4 2" xfId="27"/>
    <cellStyle name="40% - Accent4 3" xfId="28"/>
    <cellStyle name="40% - Accent5 2" xfId="29"/>
    <cellStyle name="40% - Accent5 3" xfId="30"/>
    <cellStyle name="40% - Accent6 2" xfId="31"/>
    <cellStyle name="40% - Accent6 3" xfId="32"/>
    <cellStyle name="60% - Accent1 2" xfId="33"/>
    <cellStyle name="60% - Accent1 3" xfId="34"/>
    <cellStyle name="60% - Accent2 2" xfId="35"/>
    <cellStyle name="60% - Accent2 3" xfId="36"/>
    <cellStyle name="60% - Accent3 2" xfId="37"/>
    <cellStyle name="60% - Accent3 3" xfId="38"/>
    <cellStyle name="60% - Accent4 2" xfId="39"/>
    <cellStyle name="60% - Accent4 3" xfId="40"/>
    <cellStyle name="60% - Accent5 2" xfId="41"/>
    <cellStyle name="60% - Accent5 3" xfId="42"/>
    <cellStyle name="60% - Accent6 2" xfId="43"/>
    <cellStyle name="60% - Accent6 3" xfId="44"/>
    <cellStyle name="Accent1 2" xfId="45"/>
    <cellStyle name="Accent1 3" xfId="46"/>
    <cellStyle name="Accent2 2" xfId="47"/>
    <cellStyle name="Accent2 3" xfId="48"/>
    <cellStyle name="Accent3 2" xfId="49"/>
    <cellStyle name="Accent3 3" xfId="50"/>
    <cellStyle name="Accent4 2" xfId="51"/>
    <cellStyle name="Accent4 3" xfId="52"/>
    <cellStyle name="Accent5 2" xfId="53"/>
    <cellStyle name="Accent5 3" xfId="54"/>
    <cellStyle name="Accent6 2" xfId="55"/>
    <cellStyle name="Accent6 3" xfId="56"/>
    <cellStyle name="Bad 2" xfId="57"/>
    <cellStyle name="Bad 3" xfId="58"/>
    <cellStyle name="Calculation 2" xfId="59"/>
    <cellStyle name="Calculation 3" xfId="60"/>
    <cellStyle name="Check Cell 2" xfId="61"/>
    <cellStyle name="Check Cell 3" xfId="62"/>
    <cellStyle name="Comma 2" xfId="1"/>
    <cellStyle name="Comma 2 2" xfId="3"/>
    <cellStyle name="Comma 3" xfId="63"/>
    <cellStyle name="Comma0" xfId="4"/>
    <cellStyle name="Explanatory Text 2" xfId="64"/>
    <cellStyle name="Explanatory Text 3" xfId="65"/>
    <cellStyle name="Good 2" xfId="66"/>
    <cellStyle name="Good 3" xfId="67"/>
    <cellStyle name="Heading 1 2" xfId="68"/>
    <cellStyle name="Heading 1 3" xfId="69"/>
    <cellStyle name="Heading 2 2" xfId="70"/>
    <cellStyle name="Heading 2 3" xfId="71"/>
    <cellStyle name="Heading 3 2" xfId="72"/>
    <cellStyle name="Heading 3 3" xfId="73"/>
    <cellStyle name="Heading 4 2" xfId="74"/>
    <cellStyle name="Heading 4 3" xfId="75"/>
    <cellStyle name="Input 2" xfId="76"/>
    <cellStyle name="Input 3" xfId="77"/>
    <cellStyle name="Linked Cell 2" xfId="78"/>
    <cellStyle name="Linked Cell 3" xfId="79"/>
    <cellStyle name="Neutral 2" xfId="80"/>
    <cellStyle name="Neutral 3" xfId="81"/>
    <cellStyle name="Normal" xfId="0" builtinId="0"/>
    <cellStyle name="Normal 2" xfId="5"/>
    <cellStyle name="Normal 2 2" xfId="6"/>
    <cellStyle name="Normal 3" xfId="8"/>
    <cellStyle name="Normal_ANC Completed Request" xfId="7"/>
    <cellStyle name="Normal_Copy of ASUJ" xfId="2"/>
    <cellStyle name="Normal_CTC" xfId="93"/>
    <cellStyle name="Normal_non classified form A" xfId="94"/>
    <cellStyle name="Note 2" xfId="82"/>
    <cellStyle name="Note 3" xfId="83"/>
    <cellStyle name="Output 2" xfId="84"/>
    <cellStyle name="Output 3" xfId="85"/>
    <cellStyle name="Percent" xfId="92" builtinId="5"/>
    <cellStyle name="Title 2" xfId="86"/>
    <cellStyle name="Title 3" xfId="87"/>
    <cellStyle name="Total 2" xfId="88"/>
    <cellStyle name="Total 3" xfId="89"/>
    <cellStyle name="Warning Text 2" xfId="90"/>
    <cellStyle name="Warning Text 3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18"/>
  <sheetViews>
    <sheetView tabSelected="1" showOutlineSymbols="0" zoomScale="50" zoomScaleNormal="50" zoomScaleSheetLayoutView="100" workbookViewId="0">
      <selection activeCell="T9" sqref="T9"/>
    </sheetView>
  </sheetViews>
  <sheetFormatPr defaultColWidth="14.5" defaultRowHeight="12.75" customHeight="1" x14ac:dyDescent="0.3"/>
  <cols>
    <col min="1" max="1" width="5.35546875" style="35" customWidth="1"/>
    <col min="2" max="2" width="6.35546875" style="35" customWidth="1"/>
    <col min="3" max="3" width="6.35546875" style="46" customWidth="1"/>
    <col min="4" max="4" width="3.640625" style="47" customWidth="1"/>
    <col min="5" max="5" width="39.640625" style="45" customWidth="1"/>
    <col min="6" max="6" width="5.35546875" style="36" customWidth="1"/>
    <col min="7" max="7" width="14.35546875" style="35" customWidth="1"/>
    <col min="8" max="8" width="5.35546875" style="35" customWidth="1"/>
    <col min="9" max="9" width="14.35546875" style="35" customWidth="1"/>
    <col min="10" max="10" width="5.35546875" style="35" customWidth="1"/>
    <col min="11" max="11" width="14.35546875" style="35" customWidth="1"/>
    <col min="12" max="12" width="5.35546875" style="35" customWidth="1"/>
    <col min="13" max="13" width="14.35546875" style="35" customWidth="1"/>
    <col min="14" max="14" width="5.35546875" style="35" customWidth="1"/>
    <col min="15" max="15" width="14.35546875" style="35" customWidth="1"/>
    <col min="16" max="16" width="5.35546875" style="35" customWidth="1"/>
    <col min="17" max="17" width="14.35546875" style="35" customWidth="1"/>
    <col min="18" max="18" width="5.35546875" style="35" customWidth="1"/>
    <col min="19" max="19" width="14.35546875" style="35" customWidth="1"/>
    <col min="20" max="20" width="6.640625" style="1" customWidth="1"/>
    <col min="21" max="257" width="14.5" style="1"/>
    <col min="258" max="258" width="3.640625" style="1" customWidth="1"/>
    <col min="259" max="259" width="5.35546875" style="1" bestFit="1" customWidth="1"/>
    <col min="260" max="260" width="8.140625" style="1" bestFit="1" customWidth="1"/>
    <col min="261" max="261" width="3.640625" style="1" customWidth="1"/>
    <col min="262" max="262" width="37" style="1" customWidth="1"/>
    <col min="263" max="263" width="3.5" style="1" bestFit="1" customWidth="1"/>
    <col min="264" max="264" width="13.85546875" style="1" bestFit="1" customWidth="1"/>
    <col min="265" max="265" width="3.85546875" style="1" bestFit="1" customWidth="1"/>
    <col min="266" max="266" width="15.7109375" style="1" bestFit="1" customWidth="1"/>
    <col min="267" max="267" width="4.2109375" style="1" bestFit="1" customWidth="1"/>
    <col min="268" max="268" width="15.7109375" style="1" bestFit="1" customWidth="1"/>
    <col min="269" max="269" width="4.2109375" style="1" bestFit="1" customWidth="1"/>
    <col min="270" max="271" width="15.7109375" style="1" bestFit="1" customWidth="1"/>
    <col min="272" max="272" width="4.2109375" style="1" bestFit="1" customWidth="1"/>
    <col min="273" max="274" width="15.7109375" style="1" bestFit="1" customWidth="1"/>
    <col min="275" max="275" width="14.640625" style="1" bestFit="1" customWidth="1"/>
    <col min="276" max="513" width="14.5" style="1"/>
    <col min="514" max="514" width="3.640625" style="1" customWidth="1"/>
    <col min="515" max="515" width="5.35546875" style="1" bestFit="1" customWidth="1"/>
    <col min="516" max="516" width="8.140625" style="1" bestFit="1" customWidth="1"/>
    <col min="517" max="517" width="3.640625" style="1" customWidth="1"/>
    <col min="518" max="518" width="37" style="1" customWidth="1"/>
    <col min="519" max="519" width="3.5" style="1" bestFit="1" customWidth="1"/>
    <col min="520" max="520" width="13.85546875" style="1" bestFit="1" customWidth="1"/>
    <col min="521" max="521" width="3.85546875" style="1" bestFit="1" customWidth="1"/>
    <col min="522" max="522" width="15.7109375" style="1" bestFit="1" customWidth="1"/>
    <col min="523" max="523" width="4.2109375" style="1" bestFit="1" customWidth="1"/>
    <col min="524" max="524" width="15.7109375" style="1" bestFit="1" customWidth="1"/>
    <col min="525" max="525" width="4.2109375" style="1" bestFit="1" customWidth="1"/>
    <col min="526" max="527" width="15.7109375" style="1" bestFit="1" customWidth="1"/>
    <col min="528" max="528" width="4.2109375" style="1" bestFit="1" customWidth="1"/>
    <col min="529" max="530" width="15.7109375" style="1" bestFit="1" customWidth="1"/>
    <col min="531" max="531" width="14.640625" style="1" bestFit="1" customWidth="1"/>
    <col min="532" max="769" width="14.5" style="1"/>
    <col min="770" max="770" width="3.640625" style="1" customWidth="1"/>
    <col min="771" max="771" width="5.35546875" style="1" bestFit="1" customWidth="1"/>
    <col min="772" max="772" width="8.140625" style="1" bestFit="1" customWidth="1"/>
    <col min="773" max="773" width="3.640625" style="1" customWidth="1"/>
    <col min="774" max="774" width="37" style="1" customWidth="1"/>
    <col min="775" max="775" width="3.5" style="1" bestFit="1" customWidth="1"/>
    <col min="776" max="776" width="13.85546875" style="1" bestFit="1" customWidth="1"/>
    <col min="777" max="777" width="3.85546875" style="1" bestFit="1" customWidth="1"/>
    <col min="778" max="778" width="15.7109375" style="1" bestFit="1" customWidth="1"/>
    <col min="779" max="779" width="4.2109375" style="1" bestFit="1" customWidth="1"/>
    <col min="780" max="780" width="15.7109375" style="1" bestFit="1" customWidth="1"/>
    <col min="781" max="781" width="4.2109375" style="1" bestFit="1" customWidth="1"/>
    <col min="782" max="783" width="15.7109375" style="1" bestFit="1" customWidth="1"/>
    <col min="784" max="784" width="4.2109375" style="1" bestFit="1" customWidth="1"/>
    <col min="785" max="786" width="15.7109375" style="1" bestFit="1" customWidth="1"/>
    <col min="787" max="787" width="14.640625" style="1" bestFit="1" customWidth="1"/>
    <col min="788" max="1025" width="14.5" style="1"/>
    <col min="1026" max="1026" width="3.640625" style="1" customWidth="1"/>
    <col min="1027" max="1027" width="5.35546875" style="1" bestFit="1" customWidth="1"/>
    <col min="1028" max="1028" width="8.140625" style="1" bestFit="1" customWidth="1"/>
    <col min="1029" max="1029" width="3.640625" style="1" customWidth="1"/>
    <col min="1030" max="1030" width="37" style="1" customWidth="1"/>
    <col min="1031" max="1031" width="3.5" style="1" bestFit="1" customWidth="1"/>
    <col min="1032" max="1032" width="13.85546875" style="1" bestFit="1" customWidth="1"/>
    <col min="1033" max="1033" width="3.85546875" style="1" bestFit="1" customWidth="1"/>
    <col min="1034" max="1034" width="15.7109375" style="1" bestFit="1" customWidth="1"/>
    <col min="1035" max="1035" width="4.2109375" style="1" bestFit="1" customWidth="1"/>
    <col min="1036" max="1036" width="15.7109375" style="1" bestFit="1" customWidth="1"/>
    <col min="1037" max="1037" width="4.2109375" style="1" bestFit="1" customWidth="1"/>
    <col min="1038" max="1039" width="15.7109375" style="1" bestFit="1" customWidth="1"/>
    <col min="1040" max="1040" width="4.2109375" style="1" bestFit="1" customWidth="1"/>
    <col min="1041" max="1042" width="15.7109375" style="1" bestFit="1" customWidth="1"/>
    <col min="1043" max="1043" width="14.640625" style="1" bestFit="1" customWidth="1"/>
    <col min="1044" max="1281" width="14.5" style="1"/>
    <col min="1282" max="1282" width="3.640625" style="1" customWidth="1"/>
    <col min="1283" max="1283" width="5.35546875" style="1" bestFit="1" customWidth="1"/>
    <col min="1284" max="1284" width="8.140625" style="1" bestFit="1" customWidth="1"/>
    <col min="1285" max="1285" width="3.640625" style="1" customWidth="1"/>
    <col min="1286" max="1286" width="37" style="1" customWidth="1"/>
    <col min="1287" max="1287" width="3.5" style="1" bestFit="1" customWidth="1"/>
    <col min="1288" max="1288" width="13.85546875" style="1" bestFit="1" customWidth="1"/>
    <col min="1289" max="1289" width="3.85546875" style="1" bestFit="1" customWidth="1"/>
    <col min="1290" max="1290" width="15.7109375" style="1" bestFit="1" customWidth="1"/>
    <col min="1291" max="1291" width="4.2109375" style="1" bestFit="1" customWidth="1"/>
    <col min="1292" max="1292" width="15.7109375" style="1" bestFit="1" customWidth="1"/>
    <col min="1293" max="1293" width="4.2109375" style="1" bestFit="1" customWidth="1"/>
    <col min="1294" max="1295" width="15.7109375" style="1" bestFit="1" customWidth="1"/>
    <col min="1296" max="1296" width="4.2109375" style="1" bestFit="1" customWidth="1"/>
    <col min="1297" max="1298" width="15.7109375" style="1" bestFit="1" customWidth="1"/>
    <col min="1299" max="1299" width="14.640625" style="1" bestFit="1" customWidth="1"/>
    <col min="1300" max="1537" width="14.5" style="1"/>
    <col min="1538" max="1538" width="3.640625" style="1" customWidth="1"/>
    <col min="1539" max="1539" width="5.35546875" style="1" bestFit="1" customWidth="1"/>
    <col min="1540" max="1540" width="8.140625" style="1" bestFit="1" customWidth="1"/>
    <col min="1541" max="1541" width="3.640625" style="1" customWidth="1"/>
    <col min="1542" max="1542" width="37" style="1" customWidth="1"/>
    <col min="1543" max="1543" width="3.5" style="1" bestFit="1" customWidth="1"/>
    <col min="1544" max="1544" width="13.85546875" style="1" bestFit="1" customWidth="1"/>
    <col min="1545" max="1545" width="3.85546875" style="1" bestFit="1" customWidth="1"/>
    <col min="1546" max="1546" width="15.7109375" style="1" bestFit="1" customWidth="1"/>
    <col min="1547" max="1547" width="4.2109375" style="1" bestFit="1" customWidth="1"/>
    <col min="1548" max="1548" width="15.7109375" style="1" bestFit="1" customWidth="1"/>
    <col min="1549" max="1549" width="4.2109375" style="1" bestFit="1" customWidth="1"/>
    <col min="1550" max="1551" width="15.7109375" style="1" bestFit="1" customWidth="1"/>
    <col min="1552" max="1552" width="4.2109375" style="1" bestFit="1" customWidth="1"/>
    <col min="1553" max="1554" width="15.7109375" style="1" bestFit="1" customWidth="1"/>
    <col min="1555" max="1555" width="14.640625" style="1" bestFit="1" customWidth="1"/>
    <col min="1556" max="1793" width="14.5" style="1"/>
    <col min="1794" max="1794" width="3.640625" style="1" customWidth="1"/>
    <col min="1795" max="1795" width="5.35546875" style="1" bestFit="1" customWidth="1"/>
    <col min="1796" max="1796" width="8.140625" style="1" bestFit="1" customWidth="1"/>
    <col min="1797" max="1797" width="3.640625" style="1" customWidth="1"/>
    <col min="1798" max="1798" width="37" style="1" customWidth="1"/>
    <col min="1799" max="1799" width="3.5" style="1" bestFit="1" customWidth="1"/>
    <col min="1800" max="1800" width="13.85546875" style="1" bestFit="1" customWidth="1"/>
    <col min="1801" max="1801" width="3.85546875" style="1" bestFit="1" customWidth="1"/>
    <col min="1802" max="1802" width="15.7109375" style="1" bestFit="1" customWidth="1"/>
    <col min="1803" max="1803" width="4.2109375" style="1" bestFit="1" customWidth="1"/>
    <col min="1804" max="1804" width="15.7109375" style="1" bestFit="1" customWidth="1"/>
    <col min="1805" max="1805" width="4.2109375" style="1" bestFit="1" customWidth="1"/>
    <col min="1806" max="1807" width="15.7109375" style="1" bestFit="1" customWidth="1"/>
    <col min="1808" max="1808" width="4.2109375" style="1" bestFit="1" customWidth="1"/>
    <col min="1809" max="1810" width="15.7109375" style="1" bestFit="1" customWidth="1"/>
    <col min="1811" max="1811" width="14.640625" style="1" bestFit="1" customWidth="1"/>
    <col min="1812" max="2049" width="14.5" style="1"/>
    <col min="2050" max="2050" width="3.640625" style="1" customWidth="1"/>
    <col min="2051" max="2051" width="5.35546875" style="1" bestFit="1" customWidth="1"/>
    <col min="2052" max="2052" width="8.140625" style="1" bestFit="1" customWidth="1"/>
    <col min="2053" max="2053" width="3.640625" style="1" customWidth="1"/>
    <col min="2054" max="2054" width="37" style="1" customWidth="1"/>
    <col min="2055" max="2055" width="3.5" style="1" bestFit="1" customWidth="1"/>
    <col min="2056" max="2056" width="13.85546875" style="1" bestFit="1" customWidth="1"/>
    <col min="2057" max="2057" width="3.85546875" style="1" bestFit="1" customWidth="1"/>
    <col min="2058" max="2058" width="15.7109375" style="1" bestFit="1" customWidth="1"/>
    <col min="2059" max="2059" width="4.2109375" style="1" bestFit="1" customWidth="1"/>
    <col min="2060" max="2060" width="15.7109375" style="1" bestFit="1" customWidth="1"/>
    <col min="2061" max="2061" width="4.2109375" style="1" bestFit="1" customWidth="1"/>
    <col min="2062" max="2063" width="15.7109375" style="1" bestFit="1" customWidth="1"/>
    <col min="2064" max="2064" width="4.2109375" style="1" bestFit="1" customWidth="1"/>
    <col min="2065" max="2066" width="15.7109375" style="1" bestFit="1" customWidth="1"/>
    <col min="2067" max="2067" width="14.640625" style="1" bestFit="1" customWidth="1"/>
    <col min="2068" max="2305" width="14.5" style="1"/>
    <col min="2306" max="2306" width="3.640625" style="1" customWidth="1"/>
    <col min="2307" max="2307" width="5.35546875" style="1" bestFit="1" customWidth="1"/>
    <col min="2308" max="2308" width="8.140625" style="1" bestFit="1" customWidth="1"/>
    <col min="2309" max="2309" width="3.640625" style="1" customWidth="1"/>
    <col min="2310" max="2310" width="37" style="1" customWidth="1"/>
    <col min="2311" max="2311" width="3.5" style="1" bestFit="1" customWidth="1"/>
    <col min="2312" max="2312" width="13.85546875" style="1" bestFit="1" customWidth="1"/>
    <col min="2313" max="2313" width="3.85546875" style="1" bestFit="1" customWidth="1"/>
    <col min="2314" max="2314" width="15.7109375" style="1" bestFit="1" customWidth="1"/>
    <col min="2315" max="2315" width="4.2109375" style="1" bestFit="1" customWidth="1"/>
    <col min="2316" max="2316" width="15.7109375" style="1" bestFit="1" customWidth="1"/>
    <col min="2317" max="2317" width="4.2109375" style="1" bestFit="1" customWidth="1"/>
    <col min="2318" max="2319" width="15.7109375" style="1" bestFit="1" customWidth="1"/>
    <col min="2320" max="2320" width="4.2109375" style="1" bestFit="1" customWidth="1"/>
    <col min="2321" max="2322" width="15.7109375" style="1" bestFit="1" customWidth="1"/>
    <col min="2323" max="2323" width="14.640625" style="1" bestFit="1" customWidth="1"/>
    <col min="2324" max="2561" width="14.5" style="1"/>
    <col min="2562" max="2562" width="3.640625" style="1" customWidth="1"/>
    <col min="2563" max="2563" width="5.35546875" style="1" bestFit="1" customWidth="1"/>
    <col min="2564" max="2564" width="8.140625" style="1" bestFit="1" customWidth="1"/>
    <col min="2565" max="2565" width="3.640625" style="1" customWidth="1"/>
    <col min="2566" max="2566" width="37" style="1" customWidth="1"/>
    <col min="2567" max="2567" width="3.5" style="1" bestFit="1" customWidth="1"/>
    <col min="2568" max="2568" width="13.85546875" style="1" bestFit="1" customWidth="1"/>
    <col min="2569" max="2569" width="3.85546875" style="1" bestFit="1" customWidth="1"/>
    <col min="2570" max="2570" width="15.7109375" style="1" bestFit="1" customWidth="1"/>
    <col min="2571" max="2571" width="4.2109375" style="1" bestFit="1" customWidth="1"/>
    <col min="2572" max="2572" width="15.7109375" style="1" bestFit="1" customWidth="1"/>
    <col min="2573" max="2573" width="4.2109375" style="1" bestFit="1" customWidth="1"/>
    <col min="2574" max="2575" width="15.7109375" style="1" bestFit="1" customWidth="1"/>
    <col min="2576" max="2576" width="4.2109375" style="1" bestFit="1" customWidth="1"/>
    <col min="2577" max="2578" width="15.7109375" style="1" bestFit="1" customWidth="1"/>
    <col min="2579" max="2579" width="14.640625" style="1" bestFit="1" customWidth="1"/>
    <col min="2580" max="2817" width="14.5" style="1"/>
    <col min="2818" max="2818" width="3.640625" style="1" customWidth="1"/>
    <col min="2819" max="2819" width="5.35546875" style="1" bestFit="1" customWidth="1"/>
    <col min="2820" max="2820" width="8.140625" style="1" bestFit="1" customWidth="1"/>
    <col min="2821" max="2821" width="3.640625" style="1" customWidth="1"/>
    <col min="2822" max="2822" width="37" style="1" customWidth="1"/>
    <col min="2823" max="2823" width="3.5" style="1" bestFit="1" customWidth="1"/>
    <col min="2824" max="2824" width="13.85546875" style="1" bestFit="1" customWidth="1"/>
    <col min="2825" max="2825" width="3.85546875" style="1" bestFit="1" customWidth="1"/>
    <col min="2826" max="2826" width="15.7109375" style="1" bestFit="1" customWidth="1"/>
    <col min="2827" max="2827" width="4.2109375" style="1" bestFit="1" customWidth="1"/>
    <col min="2828" max="2828" width="15.7109375" style="1" bestFit="1" customWidth="1"/>
    <col min="2829" max="2829" width="4.2109375" style="1" bestFit="1" customWidth="1"/>
    <col min="2830" max="2831" width="15.7109375" style="1" bestFit="1" customWidth="1"/>
    <col min="2832" max="2832" width="4.2109375" style="1" bestFit="1" customWidth="1"/>
    <col min="2833" max="2834" width="15.7109375" style="1" bestFit="1" customWidth="1"/>
    <col min="2835" max="2835" width="14.640625" style="1" bestFit="1" customWidth="1"/>
    <col min="2836" max="3073" width="14.5" style="1"/>
    <col min="3074" max="3074" width="3.640625" style="1" customWidth="1"/>
    <col min="3075" max="3075" width="5.35546875" style="1" bestFit="1" customWidth="1"/>
    <col min="3076" max="3076" width="8.140625" style="1" bestFit="1" customWidth="1"/>
    <col min="3077" max="3077" width="3.640625" style="1" customWidth="1"/>
    <col min="3078" max="3078" width="37" style="1" customWidth="1"/>
    <col min="3079" max="3079" width="3.5" style="1" bestFit="1" customWidth="1"/>
    <col min="3080" max="3080" width="13.85546875" style="1" bestFit="1" customWidth="1"/>
    <col min="3081" max="3081" width="3.85546875" style="1" bestFit="1" customWidth="1"/>
    <col min="3082" max="3082" width="15.7109375" style="1" bestFit="1" customWidth="1"/>
    <col min="3083" max="3083" width="4.2109375" style="1" bestFit="1" customWidth="1"/>
    <col min="3084" max="3084" width="15.7109375" style="1" bestFit="1" customWidth="1"/>
    <col min="3085" max="3085" width="4.2109375" style="1" bestFit="1" customWidth="1"/>
    <col min="3086" max="3087" width="15.7109375" style="1" bestFit="1" customWidth="1"/>
    <col min="3088" max="3088" width="4.2109375" style="1" bestFit="1" customWidth="1"/>
    <col min="3089" max="3090" width="15.7109375" style="1" bestFit="1" customWidth="1"/>
    <col min="3091" max="3091" width="14.640625" style="1" bestFit="1" customWidth="1"/>
    <col min="3092" max="3329" width="14.5" style="1"/>
    <col min="3330" max="3330" width="3.640625" style="1" customWidth="1"/>
    <col min="3331" max="3331" width="5.35546875" style="1" bestFit="1" customWidth="1"/>
    <col min="3332" max="3332" width="8.140625" style="1" bestFit="1" customWidth="1"/>
    <col min="3333" max="3333" width="3.640625" style="1" customWidth="1"/>
    <col min="3334" max="3334" width="37" style="1" customWidth="1"/>
    <col min="3335" max="3335" width="3.5" style="1" bestFit="1" customWidth="1"/>
    <col min="3336" max="3336" width="13.85546875" style="1" bestFit="1" customWidth="1"/>
    <col min="3337" max="3337" width="3.85546875" style="1" bestFit="1" customWidth="1"/>
    <col min="3338" max="3338" width="15.7109375" style="1" bestFit="1" customWidth="1"/>
    <col min="3339" max="3339" width="4.2109375" style="1" bestFit="1" customWidth="1"/>
    <col min="3340" max="3340" width="15.7109375" style="1" bestFit="1" customWidth="1"/>
    <col min="3341" max="3341" width="4.2109375" style="1" bestFit="1" customWidth="1"/>
    <col min="3342" max="3343" width="15.7109375" style="1" bestFit="1" customWidth="1"/>
    <col min="3344" max="3344" width="4.2109375" style="1" bestFit="1" customWidth="1"/>
    <col min="3345" max="3346" width="15.7109375" style="1" bestFit="1" customWidth="1"/>
    <col min="3347" max="3347" width="14.640625" style="1" bestFit="1" customWidth="1"/>
    <col min="3348" max="3585" width="14.5" style="1"/>
    <col min="3586" max="3586" width="3.640625" style="1" customWidth="1"/>
    <col min="3587" max="3587" width="5.35546875" style="1" bestFit="1" customWidth="1"/>
    <col min="3588" max="3588" width="8.140625" style="1" bestFit="1" customWidth="1"/>
    <col min="3589" max="3589" width="3.640625" style="1" customWidth="1"/>
    <col min="3590" max="3590" width="37" style="1" customWidth="1"/>
    <col min="3591" max="3591" width="3.5" style="1" bestFit="1" customWidth="1"/>
    <col min="3592" max="3592" width="13.85546875" style="1" bestFit="1" customWidth="1"/>
    <col min="3593" max="3593" width="3.85546875" style="1" bestFit="1" customWidth="1"/>
    <col min="3594" max="3594" width="15.7109375" style="1" bestFit="1" customWidth="1"/>
    <col min="3595" max="3595" width="4.2109375" style="1" bestFit="1" customWidth="1"/>
    <col min="3596" max="3596" width="15.7109375" style="1" bestFit="1" customWidth="1"/>
    <col min="3597" max="3597" width="4.2109375" style="1" bestFit="1" customWidth="1"/>
    <col min="3598" max="3599" width="15.7109375" style="1" bestFit="1" customWidth="1"/>
    <col min="3600" max="3600" width="4.2109375" style="1" bestFit="1" customWidth="1"/>
    <col min="3601" max="3602" width="15.7109375" style="1" bestFit="1" customWidth="1"/>
    <col min="3603" max="3603" width="14.640625" style="1" bestFit="1" customWidth="1"/>
    <col min="3604" max="3841" width="14.5" style="1"/>
    <col min="3842" max="3842" width="3.640625" style="1" customWidth="1"/>
    <col min="3843" max="3843" width="5.35546875" style="1" bestFit="1" customWidth="1"/>
    <col min="3844" max="3844" width="8.140625" style="1" bestFit="1" customWidth="1"/>
    <col min="3845" max="3845" width="3.640625" style="1" customWidth="1"/>
    <col min="3846" max="3846" width="37" style="1" customWidth="1"/>
    <col min="3847" max="3847" width="3.5" style="1" bestFit="1" customWidth="1"/>
    <col min="3848" max="3848" width="13.85546875" style="1" bestFit="1" customWidth="1"/>
    <col min="3849" max="3849" width="3.85546875" style="1" bestFit="1" customWidth="1"/>
    <col min="3850" max="3850" width="15.7109375" style="1" bestFit="1" customWidth="1"/>
    <col min="3851" max="3851" width="4.2109375" style="1" bestFit="1" customWidth="1"/>
    <col min="3852" max="3852" width="15.7109375" style="1" bestFit="1" customWidth="1"/>
    <col min="3853" max="3853" width="4.2109375" style="1" bestFit="1" customWidth="1"/>
    <col min="3854" max="3855" width="15.7109375" style="1" bestFit="1" customWidth="1"/>
    <col min="3856" max="3856" width="4.2109375" style="1" bestFit="1" customWidth="1"/>
    <col min="3857" max="3858" width="15.7109375" style="1" bestFit="1" customWidth="1"/>
    <col min="3859" max="3859" width="14.640625" style="1" bestFit="1" customWidth="1"/>
    <col min="3860" max="4097" width="14.5" style="1"/>
    <col min="4098" max="4098" width="3.640625" style="1" customWidth="1"/>
    <col min="4099" max="4099" width="5.35546875" style="1" bestFit="1" customWidth="1"/>
    <col min="4100" max="4100" width="8.140625" style="1" bestFit="1" customWidth="1"/>
    <col min="4101" max="4101" width="3.640625" style="1" customWidth="1"/>
    <col min="4102" max="4102" width="37" style="1" customWidth="1"/>
    <col min="4103" max="4103" width="3.5" style="1" bestFit="1" customWidth="1"/>
    <col min="4104" max="4104" width="13.85546875" style="1" bestFit="1" customWidth="1"/>
    <col min="4105" max="4105" width="3.85546875" style="1" bestFit="1" customWidth="1"/>
    <col min="4106" max="4106" width="15.7109375" style="1" bestFit="1" customWidth="1"/>
    <col min="4107" max="4107" width="4.2109375" style="1" bestFit="1" customWidth="1"/>
    <col min="4108" max="4108" width="15.7109375" style="1" bestFit="1" customWidth="1"/>
    <col min="4109" max="4109" width="4.2109375" style="1" bestFit="1" customWidth="1"/>
    <col min="4110" max="4111" width="15.7109375" style="1" bestFit="1" customWidth="1"/>
    <col min="4112" max="4112" width="4.2109375" style="1" bestFit="1" customWidth="1"/>
    <col min="4113" max="4114" width="15.7109375" style="1" bestFit="1" customWidth="1"/>
    <col min="4115" max="4115" width="14.640625" style="1" bestFit="1" customWidth="1"/>
    <col min="4116" max="4353" width="14.5" style="1"/>
    <col min="4354" max="4354" width="3.640625" style="1" customWidth="1"/>
    <col min="4355" max="4355" width="5.35546875" style="1" bestFit="1" customWidth="1"/>
    <col min="4356" max="4356" width="8.140625" style="1" bestFit="1" customWidth="1"/>
    <col min="4357" max="4357" width="3.640625" style="1" customWidth="1"/>
    <col min="4358" max="4358" width="37" style="1" customWidth="1"/>
    <col min="4359" max="4359" width="3.5" style="1" bestFit="1" customWidth="1"/>
    <col min="4360" max="4360" width="13.85546875" style="1" bestFit="1" customWidth="1"/>
    <col min="4361" max="4361" width="3.85546875" style="1" bestFit="1" customWidth="1"/>
    <col min="4362" max="4362" width="15.7109375" style="1" bestFit="1" customWidth="1"/>
    <col min="4363" max="4363" width="4.2109375" style="1" bestFit="1" customWidth="1"/>
    <col min="4364" max="4364" width="15.7109375" style="1" bestFit="1" customWidth="1"/>
    <col min="4365" max="4365" width="4.2109375" style="1" bestFit="1" customWidth="1"/>
    <col min="4366" max="4367" width="15.7109375" style="1" bestFit="1" customWidth="1"/>
    <col min="4368" max="4368" width="4.2109375" style="1" bestFit="1" customWidth="1"/>
    <col min="4369" max="4370" width="15.7109375" style="1" bestFit="1" customWidth="1"/>
    <col min="4371" max="4371" width="14.640625" style="1" bestFit="1" customWidth="1"/>
    <col min="4372" max="4609" width="14.5" style="1"/>
    <col min="4610" max="4610" width="3.640625" style="1" customWidth="1"/>
    <col min="4611" max="4611" width="5.35546875" style="1" bestFit="1" customWidth="1"/>
    <col min="4612" max="4612" width="8.140625" style="1" bestFit="1" customWidth="1"/>
    <col min="4613" max="4613" width="3.640625" style="1" customWidth="1"/>
    <col min="4614" max="4614" width="37" style="1" customWidth="1"/>
    <col min="4615" max="4615" width="3.5" style="1" bestFit="1" customWidth="1"/>
    <col min="4616" max="4616" width="13.85546875" style="1" bestFit="1" customWidth="1"/>
    <col min="4617" max="4617" width="3.85546875" style="1" bestFit="1" customWidth="1"/>
    <col min="4618" max="4618" width="15.7109375" style="1" bestFit="1" customWidth="1"/>
    <col min="4619" max="4619" width="4.2109375" style="1" bestFit="1" customWidth="1"/>
    <col min="4620" max="4620" width="15.7109375" style="1" bestFit="1" customWidth="1"/>
    <col min="4621" max="4621" width="4.2109375" style="1" bestFit="1" customWidth="1"/>
    <col min="4622" max="4623" width="15.7109375" style="1" bestFit="1" customWidth="1"/>
    <col min="4624" max="4624" width="4.2109375" style="1" bestFit="1" customWidth="1"/>
    <col min="4625" max="4626" width="15.7109375" style="1" bestFit="1" customWidth="1"/>
    <col min="4627" max="4627" width="14.640625" style="1" bestFit="1" customWidth="1"/>
    <col min="4628" max="4865" width="14.5" style="1"/>
    <col min="4866" max="4866" width="3.640625" style="1" customWidth="1"/>
    <col min="4867" max="4867" width="5.35546875" style="1" bestFit="1" customWidth="1"/>
    <col min="4868" max="4868" width="8.140625" style="1" bestFit="1" customWidth="1"/>
    <col min="4869" max="4869" width="3.640625" style="1" customWidth="1"/>
    <col min="4870" max="4870" width="37" style="1" customWidth="1"/>
    <col min="4871" max="4871" width="3.5" style="1" bestFit="1" customWidth="1"/>
    <col min="4872" max="4872" width="13.85546875" style="1" bestFit="1" customWidth="1"/>
    <col min="4873" max="4873" width="3.85546875" style="1" bestFit="1" customWidth="1"/>
    <col min="4874" max="4874" width="15.7109375" style="1" bestFit="1" customWidth="1"/>
    <col min="4875" max="4875" width="4.2109375" style="1" bestFit="1" customWidth="1"/>
    <col min="4876" max="4876" width="15.7109375" style="1" bestFit="1" customWidth="1"/>
    <col min="4877" max="4877" width="4.2109375" style="1" bestFit="1" customWidth="1"/>
    <col min="4878" max="4879" width="15.7109375" style="1" bestFit="1" customWidth="1"/>
    <col min="4880" max="4880" width="4.2109375" style="1" bestFit="1" customWidth="1"/>
    <col min="4881" max="4882" width="15.7109375" style="1" bestFit="1" customWidth="1"/>
    <col min="4883" max="4883" width="14.640625" style="1" bestFit="1" customWidth="1"/>
    <col min="4884" max="5121" width="14.5" style="1"/>
    <col min="5122" max="5122" width="3.640625" style="1" customWidth="1"/>
    <col min="5123" max="5123" width="5.35546875" style="1" bestFit="1" customWidth="1"/>
    <col min="5124" max="5124" width="8.140625" style="1" bestFit="1" customWidth="1"/>
    <col min="5125" max="5125" width="3.640625" style="1" customWidth="1"/>
    <col min="5126" max="5126" width="37" style="1" customWidth="1"/>
    <col min="5127" max="5127" width="3.5" style="1" bestFit="1" customWidth="1"/>
    <col min="5128" max="5128" width="13.85546875" style="1" bestFit="1" customWidth="1"/>
    <col min="5129" max="5129" width="3.85546875" style="1" bestFit="1" customWidth="1"/>
    <col min="5130" max="5130" width="15.7109375" style="1" bestFit="1" customWidth="1"/>
    <col min="5131" max="5131" width="4.2109375" style="1" bestFit="1" customWidth="1"/>
    <col min="5132" max="5132" width="15.7109375" style="1" bestFit="1" customWidth="1"/>
    <col min="5133" max="5133" width="4.2109375" style="1" bestFit="1" customWidth="1"/>
    <col min="5134" max="5135" width="15.7109375" style="1" bestFit="1" customWidth="1"/>
    <col min="5136" max="5136" width="4.2109375" style="1" bestFit="1" customWidth="1"/>
    <col min="5137" max="5138" width="15.7109375" style="1" bestFit="1" customWidth="1"/>
    <col min="5139" max="5139" width="14.640625" style="1" bestFit="1" customWidth="1"/>
    <col min="5140" max="5377" width="14.5" style="1"/>
    <col min="5378" max="5378" width="3.640625" style="1" customWidth="1"/>
    <col min="5379" max="5379" width="5.35546875" style="1" bestFit="1" customWidth="1"/>
    <col min="5380" max="5380" width="8.140625" style="1" bestFit="1" customWidth="1"/>
    <col min="5381" max="5381" width="3.640625" style="1" customWidth="1"/>
    <col min="5382" max="5382" width="37" style="1" customWidth="1"/>
    <col min="5383" max="5383" width="3.5" style="1" bestFit="1" customWidth="1"/>
    <col min="5384" max="5384" width="13.85546875" style="1" bestFit="1" customWidth="1"/>
    <col min="5385" max="5385" width="3.85546875" style="1" bestFit="1" customWidth="1"/>
    <col min="5386" max="5386" width="15.7109375" style="1" bestFit="1" customWidth="1"/>
    <col min="5387" max="5387" width="4.2109375" style="1" bestFit="1" customWidth="1"/>
    <col min="5388" max="5388" width="15.7109375" style="1" bestFit="1" customWidth="1"/>
    <col min="5389" max="5389" width="4.2109375" style="1" bestFit="1" customWidth="1"/>
    <col min="5390" max="5391" width="15.7109375" style="1" bestFit="1" customWidth="1"/>
    <col min="5392" max="5392" width="4.2109375" style="1" bestFit="1" customWidth="1"/>
    <col min="5393" max="5394" width="15.7109375" style="1" bestFit="1" customWidth="1"/>
    <col min="5395" max="5395" width="14.640625" style="1" bestFit="1" customWidth="1"/>
    <col min="5396" max="5633" width="14.5" style="1"/>
    <col min="5634" max="5634" width="3.640625" style="1" customWidth="1"/>
    <col min="5635" max="5635" width="5.35546875" style="1" bestFit="1" customWidth="1"/>
    <col min="5636" max="5636" width="8.140625" style="1" bestFit="1" customWidth="1"/>
    <col min="5637" max="5637" width="3.640625" style="1" customWidth="1"/>
    <col min="5638" max="5638" width="37" style="1" customWidth="1"/>
    <col min="5639" max="5639" width="3.5" style="1" bestFit="1" customWidth="1"/>
    <col min="5640" max="5640" width="13.85546875" style="1" bestFit="1" customWidth="1"/>
    <col min="5641" max="5641" width="3.85546875" style="1" bestFit="1" customWidth="1"/>
    <col min="5642" max="5642" width="15.7109375" style="1" bestFit="1" customWidth="1"/>
    <col min="5643" max="5643" width="4.2109375" style="1" bestFit="1" customWidth="1"/>
    <col min="5644" max="5644" width="15.7109375" style="1" bestFit="1" customWidth="1"/>
    <col min="5645" max="5645" width="4.2109375" style="1" bestFit="1" customWidth="1"/>
    <col min="5646" max="5647" width="15.7109375" style="1" bestFit="1" customWidth="1"/>
    <col min="5648" max="5648" width="4.2109375" style="1" bestFit="1" customWidth="1"/>
    <col min="5649" max="5650" width="15.7109375" style="1" bestFit="1" customWidth="1"/>
    <col min="5651" max="5651" width="14.640625" style="1" bestFit="1" customWidth="1"/>
    <col min="5652" max="5889" width="14.5" style="1"/>
    <col min="5890" max="5890" width="3.640625" style="1" customWidth="1"/>
    <col min="5891" max="5891" width="5.35546875" style="1" bestFit="1" customWidth="1"/>
    <col min="5892" max="5892" width="8.140625" style="1" bestFit="1" customWidth="1"/>
    <col min="5893" max="5893" width="3.640625" style="1" customWidth="1"/>
    <col min="5894" max="5894" width="37" style="1" customWidth="1"/>
    <col min="5895" max="5895" width="3.5" style="1" bestFit="1" customWidth="1"/>
    <col min="5896" max="5896" width="13.85546875" style="1" bestFit="1" customWidth="1"/>
    <col min="5897" max="5897" width="3.85546875" style="1" bestFit="1" customWidth="1"/>
    <col min="5898" max="5898" width="15.7109375" style="1" bestFit="1" customWidth="1"/>
    <col min="5899" max="5899" width="4.2109375" style="1" bestFit="1" customWidth="1"/>
    <col min="5900" max="5900" width="15.7109375" style="1" bestFit="1" customWidth="1"/>
    <col min="5901" max="5901" width="4.2109375" style="1" bestFit="1" customWidth="1"/>
    <col min="5902" max="5903" width="15.7109375" style="1" bestFit="1" customWidth="1"/>
    <col min="5904" max="5904" width="4.2109375" style="1" bestFit="1" customWidth="1"/>
    <col min="5905" max="5906" width="15.7109375" style="1" bestFit="1" customWidth="1"/>
    <col min="5907" max="5907" width="14.640625" style="1" bestFit="1" customWidth="1"/>
    <col min="5908" max="6145" width="14.5" style="1"/>
    <col min="6146" max="6146" width="3.640625" style="1" customWidth="1"/>
    <col min="6147" max="6147" width="5.35546875" style="1" bestFit="1" customWidth="1"/>
    <col min="6148" max="6148" width="8.140625" style="1" bestFit="1" customWidth="1"/>
    <col min="6149" max="6149" width="3.640625" style="1" customWidth="1"/>
    <col min="6150" max="6150" width="37" style="1" customWidth="1"/>
    <col min="6151" max="6151" width="3.5" style="1" bestFit="1" customWidth="1"/>
    <col min="6152" max="6152" width="13.85546875" style="1" bestFit="1" customWidth="1"/>
    <col min="6153" max="6153" width="3.85546875" style="1" bestFit="1" customWidth="1"/>
    <col min="6154" max="6154" width="15.7109375" style="1" bestFit="1" customWidth="1"/>
    <col min="6155" max="6155" width="4.2109375" style="1" bestFit="1" customWidth="1"/>
    <col min="6156" max="6156" width="15.7109375" style="1" bestFit="1" customWidth="1"/>
    <col min="6157" max="6157" width="4.2109375" style="1" bestFit="1" customWidth="1"/>
    <col min="6158" max="6159" width="15.7109375" style="1" bestFit="1" customWidth="1"/>
    <col min="6160" max="6160" width="4.2109375" style="1" bestFit="1" customWidth="1"/>
    <col min="6161" max="6162" width="15.7109375" style="1" bestFit="1" customWidth="1"/>
    <col min="6163" max="6163" width="14.640625" style="1" bestFit="1" customWidth="1"/>
    <col min="6164" max="6401" width="14.5" style="1"/>
    <col min="6402" max="6402" width="3.640625" style="1" customWidth="1"/>
    <col min="6403" max="6403" width="5.35546875" style="1" bestFit="1" customWidth="1"/>
    <col min="6404" max="6404" width="8.140625" style="1" bestFit="1" customWidth="1"/>
    <col min="6405" max="6405" width="3.640625" style="1" customWidth="1"/>
    <col min="6406" max="6406" width="37" style="1" customWidth="1"/>
    <col min="6407" max="6407" width="3.5" style="1" bestFit="1" customWidth="1"/>
    <col min="6408" max="6408" width="13.85546875" style="1" bestFit="1" customWidth="1"/>
    <col min="6409" max="6409" width="3.85546875" style="1" bestFit="1" customWidth="1"/>
    <col min="6410" max="6410" width="15.7109375" style="1" bestFit="1" customWidth="1"/>
    <col min="6411" max="6411" width="4.2109375" style="1" bestFit="1" customWidth="1"/>
    <col min="6412" max="6412" width="15.7109375" style="1" bestFit="1" customWidth="1"/>
    <col min="6413" max="6413" width="4.2109375" style="1" bestFit="1" customWidth="1"/>
    <col min="6414" max="6415" width="15.7109375" style="1" bestFit="1" customWidth="1"/>
    <col min="6416" max="6416" width="4.2109375" style="1" bestFit="1" customWidth="1"/>
    <col min="6417" max="6418" width="15.7109375" style="1" bestFit="1" customWidth="1"/>
    <col min="6419" max="6419" width="14.640625" style="1" bestFit="1" customWidth="1"/>
    <col min="6420" max="6657" width="14.5" style="1"/>
    <col min="6658" max="6658" width="3.640625" style="1" customWidth="1"/>
    <col min="6659" max="6659" width="5.35546875" style="1" bestFit="1" customWidth="1"/>
    <col min="6660" max="6660" width="8.140625" style="1" bestFit="1" customWidth="1"/>
    <col min="6661" max="6661" width="3.640625" style="1" customWidth="1"/>
    <col min="6662" max="6662" width="37" style="1" customWidth="1"/>
    <col min="6663" max="6663" width="3.5" style="1" bestFit="1" customWidth="1"/>
    <col min="6664" max="6664" width="13.85546875" style="1" bestFit="1" customWidth="1"/>
    <col min="6665" max="6665" width="3.85546875" style="1" bestFit="1" customWidth="1"/>
    <col min="6666" max="6666" width="15.7109375" style="1" bestFit="1" customWidth="1"/>
    <col min="6667" max="6667" width="4.2109375" style="1" bestFit="1" customWidth="1"/>
    <col min="6668" max="6668" width="15.7109375" style="1" bestFit="1" customWidth="1"/>
    <col min="6669" max="6669" width="4.2109375" style="1" bestFit="1" customWidth="1"/>
    <col min="6670" max="6671" width="15.7109375" style="1" bestFit="1" customWidth="1"/>
    <col min="6672" max="6672" width="4.2109375" style="1" bestFit="1" customWidth="1"/>
    <col min="6673" max="6674" width="15.7109375" style="1" bestFit="1" customWidth="1"/>
    <col min="6675" max="6675" width="14.640625" style="1" bestFit="1" customWidth="1"/>
    <col min="6676" max="6913" width="14.5" style="1"/>
    <col min="6914" max="6914" width="3.640625" style="1" customWidth="1"/>
    <col min="6915" max="6915" width="5.35546875" style="1" bestFit="1" customWidth="1"/>
    <col min="6916" max="6916" width="8.140625" style="1" bestFit="1" customWidth="1"/>
    <col min="6917" max="6917" width="3.640625" style="1" customWidth="1"/>
    <col min="6918" max="6918" width="37" style="1" customWidth="1"/>
    <col min="6919" max="6919" width="3.5" style="1" bestFit="1" customWidth="1"/>
    <col min="6920" max="6920" width="13.85546875" style="1" bestFit="1" customWidth="1"/>
    <col min="6921" max="6921" width="3.85546875" style="1" bestFit="1" customWidth="1"/>
    <col min="6922" max="6922" width="15.7109375" style="1" bestFit="1" customWidth="1"/>
    <col min="6923" max="6923" width="4.2109375" style="1" bestFit="1" customWidth="1"/>
    <col min="6924" max="6924" width="15.7109375" style="1" bestFit="1" customWidth="1"/>
    <col min="6925" max="6925" width="4.2109375" style="1" bestFit="1" customWidth="1"/>
    <col min="6926" max="6927" width="15.7109375" style="1" bestFit="1" customWidth="1"/>
    <col min="6928" max="6928" width="4.2109375" style="1" bestFit="1" customWidth="1"/>
    <col min="6929" max="6930" width="15.7109375" style="1" bestFit="1" customWidth="1"/>
    <col min="6931" max="6931" width="14.640625" style="1" bestFit="1" customWidth="1"/>
    <col min="6932" max="7169" width="14.5" style="1"/>
    <col min="7170" max="7170" width="3.640625" style="1" customWidth="1"/>
    <col min="7171" max="7171" width="5.35546875" style="1" bestFit="1" customWidth="1"/>
    <col min="7172" max="7172" width="8.140625" style="1" bestFit="1" customWidth="1"/>
    <col min="7173" max="7173" width="3.640625" style="1" customWidth="1"/>
    <col min="7174" max="7174" width="37" style="1" customWidth="1"/>
    <col min="7175" max="7175" width="3.5" style="1" bestFit="1" customWidth="1"/>
    <col min="7176" max="7176" width="13.85546875" style="1" bestFit="1" customWidth="1"/>
    <col min="7177" max="7177" width="3.85546875" style="1" bestFit="1" customWidth="1"/>
    <col min="7178" max="7178" width="15.7109375" style="1" bestFit="1" customWidth="1"/>
    <col min="7179" max="7179" width="4.2109375" style="1" bestFit="1" customWidth="1"/>
    <col min="7180" max="7180" width="15.7109375" style="1" bestFit="1" customWidth="1"/>
    <col min="7181" max="7181" width="4.2109375" style="1" bestFit="1" customWidth="1"/>
    <col min="7182" max="7183" width="15.7109375" style="1" bestFit="1" customWidth="1"/>
    <col min="7184" max="7184" width="4.2109375" style="1" bestFit="1" customWidth="1"/>
    <col min="7185" max="7186" width="15.7109375" style="1" bestFit="1" customWidth="1"/>
    <col min="7187" max="7187" width="14.640625" style="1" bestFit="1" customWidth="1"/>
    <col min="7188" max="7425" width="14.5" style="1"/>
    <col min="7426" max="7426" width="3.640625" style="1" customWidth="1"/>
    <col min="7427" max="7427" width="5.35546875" style="1" bestFit="1" customWidth="1"/>
    <col min="7428" max="7428" width="8.140625" style="1" bestFit="1" customWidth="1"/>
    <col min="7429" max="7429" width="3.640625" style="1" customWidth="1"/>
    <col min="7430" max="7430" width="37" style="1" customWidth="1"/>
    <col min="7431" max="7431" width="3.5" style="1" bestFit="1" customWidth="1"/>
    <col min="7432" max="7432" width="13.85546875" style="1" bestFit="1" customWidth="1"/>
    <col min="7433" max="7433" width="3.85546875" style="1" bestFit="1" customWidth="1"/>
    <col min="7434" max="7434" width="15.7109375" style="1" bestFit="1" customWidth="1"/>
    <col min="7435" max="7435" width="4.2109375" style="1" bestFit="1" customWidth="1"/>
    <col min="7436" max="7436" width="15.7109375" style="1" bestFit="1" customWidth="1"/>
    <col min="7437" max="7437" width="4.2109375" style="1" bestFit="1" customWidth="1"/>
    <col min="7438" max="7439" width="15.7109375" style="1" bestFit="1" customWidth="1"/>
    <col min="7440" max="7440" width="4.2109375" style="1" bestFit="1" customWidth="1"/>
    <col min="7441" max="7442" width="15.7109375" style="1" bestFit="1" customWidth="1"/>
    <col min="7443" max="7443" width="14.640625" style="1" bestFit="1" customWidth="1"/>
    <col min="7444" max="7681" width="14.5" style="1"/>
    <col min="7682" max="7682" width="3.640625" style="1" customWidth="1"/>
    <col min="7683" max="7683" width="5.35546875" style="1" bestFit="1" customWidth="1"/>
    <col min="7684" max="7684" width="8.140625" style="1" bestFit="1" customWidth="1"/>
    <col min="7685" max="7685" width="3.640625" style="1" customWidth="1"/>
    <col min="7686" max="7686" width="37" style="1" customWidth="1"/>
    <col min="7687" max="7687" width="3.5" style="1" bestFit="1" customWidth="1"/>
    <col min="7688" max="7688" width="13.85546875" style="1" bestFit="1" customWidth="1"/>
    <col min="7689" max="7689" width="3.85546875" style="1" bestFit="1" customWidth="1"/>
    <col min="7690" max="7690" width="15.7109375" style="1" bestFit="1" customWidth="1"/>
    <col min="7691" max="7691" width="4.2109375" style="1" bestFit="1" customWidth="1"/>
    <col min="7692" max="7692" width="15.7109375" style="1" bestFit="1" customWidth="1"/>
    <col min="7693" max="7693" width="4.2109375" style="1" bestFit="1" customWidth="1"/>
    <col min="7694" max="7695" width="15.7109375" style="1" bestFit="1" customWidth="1"/>
    <col min="7696" max="7696" width="4.2109375" style="1" bestFit="1" customWidth="1"/>
    <col min="7697" max="7698" width="15.7109375" style="1" bestFit="1" customWidth="1"/>
    <col min="7699" max="7699" width="14.640625" style="1" bestFit="1" customWidth="1"/>
    <col min="7700" max="7937" width="14.5" style="1"/>
    <col min="7938" max="7938" width="3.640625" style="1" customWidth="1"/>
    <col min="7939" max="7939" width="5.35546875" style="1" bestFit="1" customWidth="1"/>
    <col min="7940" max="7940" width="8.140625" style="1" bestFit="1" customWidth="1"/>
    <col min="7941" max="7941" width="3.640625" style="1" customWidth="1"/>
    <col min="7942" max="7942" width="37" style="1" customWidth="1"/>
    <col min="7943" max="7943" width="3.5" style="1" bestFit="1" customWidth="1"/>
    <col min="7944" max="7944" width="13.85546875" style="1" bestFit="1" customWidth="1"/>
    <col min="7945" max="7945" width="3.85546875" style="1" bestFit="1" customWidth="1"/>
    <col min="7946" max="7946" width="15.7109375" style="1" bestFit="1" customWidth="1"/>
    <col min="7947" max="7947" width="4.2109375" style="1" bestFit="1" customWidth="1"/>
    <col min="7948" max="7948" width="15.7109375" style="1" bestFit="1" customWidth="1"/>
    <col min="7949" max="7949" width="4.2109375" style="1" bestFit="1" customWidth="1"/>
    <col min="7950" max="7951" width="15.7109375" style="1" bestFit="1" customWidth="1"/>
    <col min="7952" max="7952" width="4.2109375" style="1" bestFit="1" customWidth="1"/>
    <col min="7953" max="7954" width="15.7109375" style="1" bestFit="1" customWidth="1"/>
    <col min="7955" max="7955" width="14.640625" style="1" bestFit="1" customWidth="1"/>
    <col min="7956" max="8193" width="14.5" style="1"/>
    <col min="8194" max="8194" width="3.640625" style="1" customWidth="1"/>
    <col min="8195" max="8195" width="5.35546875" style="1" bestFit="1" customWidth="1"/>
    <col min="8196" max="8196" width="8.140625" style="1" bestFit="1" customWidth="1"/>
    <col min="8197" max="8197" width="3.640625" style="1" customWidth="1"/>
    <col min="8198" max="8198" width="37" style="1" customWidth="1"/>
    <col min="8199" max="8199" width="3.5" style="1" bestFit="1" customWidth="1"/>
    <col min="8200" max="8200" width="13.85546875" style="1" bestFit="1" customWidth="1"/>
    <col min="8201" max="8201" width="3.85546875" style="1" bestFit="1" customWidth="1"/>
    <col min="8202" max="8202" width="15.7109375" style="1" bestFit="1" customWidth="1"/>
    <col min="8203" max="8203" width="4.2109375" style="1" bestFit="1" customWidth="1"/>
    <col min="8204" max="8204" width="15.7109375" style="1" bestFit="1" customWidth="1"/>
    <col min="8205" max="8205" width="4.2109375" style="1" bestFit="1" customWidth="1"/>
    <col min="8206" max="8207" width="15.7109375" style="1" bestFit="1" customWidth="1"/>
    <col min="8208" max="8208" width="4.2109375" style="1" bestFit="1" customWidth="1"/>
    <col min="8209" max="8210" width="15.7109375" style="1" bestFit="1" customWidth="1"/>
    <col min="8211" max="8211" width="14.640625" style="1" bestFit="1" customWidth="1"/>
    <col min="8212" max="8449" width="14.5" style="1"/>
    <col min="8450" max="8450" width="3.640625" style="1" customWidth="1"/>
    <col min="8451" max="8451" width="5.35546875" style="1" bestFit="1" customWidth="1"/>
    <col min="8452" max="8452" width="8.140625" style="1" bestFit="1" customWidth="1"/>
    <col min="8453" max="8453" width="3.640625" style="1" customWidth="1"/>
    <col min="8454" max="8454" width="37" style="1" customWidth="1"/>
    <col min="8455" max="8455" width="3.5" style="1" bestFit="1" customWidth="1"/>
    <col min="8456" max="8456" width="13.85546875" style="1" bestFit="1" customWidth="1"/>
    <col min="8457" max="8457" width="3.85546875" style="1" bestFit="1" customWidth="1"/>
    <col min="8458" max="8458" width="15.7109375" style="1" bestFit="1" customWidth="1"/>
    <col min="8459" max="8459" width="4.2109375" style="1" bestFit="1" customWidth="1"/>
    <col min="8460" max="8460" width="15.7109375" style="1" bestFit="1" customWidth="1"/>
    <col min="8461" max="8461" width="4.2109375" style="1" bestFit="1" customWidth="1"/>
    <col min="8462" max="8463" width="15.7109375" style="1" bestFit="1" customWidth="1"/>
    <col min="8464" max="8464" width="4.2109375" style="1" bestFit="1" customWidth="1"/>
    <col min="8465" max="8466" width="15.7109375" style="1" bestFit="1" customWidth="1"/>
    <col min="8467" max="8467" width="14.640625" style="1" bestFit="1" customWidth="1"/>
    <col min="8468" max="8705" width="14.5" style="1"/>
    <col min="8706" max="8706" width="3.640625" style="1" customWidth="1"/>
    <col min="8707" max="8707" width="5.35546875" style="1" bestFit="1" customWidth="1"/>
    <col min="8708" max="8708" width="8.140625" style="1" bestFit="1" customWidth="1"/>
    <col min="8709" max="8709" width="3.640625" style="1" customWidth="1"/>
    <col min="8710" max="8710" width="37" style="1" customWidth="1"/>
    <col min="8711" max="8711" width="3.5" style="1" bestFit="1" customWidth="1"/>
    <col min="8712" max="8712" width="13.85546875" style="1" bestFit="1" customWidth="1"/>
    <col min="8713" max="8713" width="3.85546875" style="1" bestFit="1" customWidth="1"/>
    <col min="8714" max="8714" width="15.7109375" style="1" bestFit="1" customWidth="1"/>
    <col min="8715" max="8715" width="4.2109375" style="1" bestFit="1" customWidth="1"/>
    <col min="8716" max="8716" width="15.7109375" style="1" bestFit="1" customWidth="1"/>
    <col min="8717" max="8717" width="4.2109375" style="1" bestFit="1" customWidth="1"/>
    <col min="8718" max="8719" width="15.7109375" style="1" bestFit="1" customWidth="1"/>
    <col min="8720" max="8720" width="4.2109375" style="1" bestFit="1" customWidth="1"/>
    <col min="8721" max="8722" width="15.7109375" style="1" bestFit="1" customWidth="1"/>
    <col min="8723" max="8723" width="14.640625" style="1" bestFit="1" customWidth="1"/>
    <col min="8724" max="8961" width="14.5" style="1"/>
    <col min="8962" max="8962" width="3.640625" style="1" customWidth="1"/>
    <col min="8963" max="8963" width="5.35546875" style="1" bestFit="1" customWidth="1"/>
    <col min="8964" max="8964" width="8.140625" style="1" bestFit="1" customWidth="1"/>
    <col min="8965" max="8965" width="3.640625" style="1" customWidth="1"/>
    <col min="8966" max="8966" width="37" style="1" customWidth="1"/>
    <col min="8967" max="8967" width="3.5" style="1" bestFit="1" customWidth="1"/>
    <col min="8968" max="8968" width="13.85546875" style="1" bestFit="1" customWidth="1"/>
    <col min="8969" max="8969" width="3.85546875" style="1" bestFit="1" customWidth="1"/>
    <col min="8970" max="8970" width="15.7109375" style="1" bestFit="1" customWidth="1"/>
    <col min="8971" max="8971" width="4.2109375" style="1" bestFit="1" customWidth="1"/>
    <col min="8972" max="8972" width="15.7109375" style="1" bestFit="1" customWidth="1"/>
    <col min="8973" max="8973" width="4.2109375" style="1" bestFit="1" customWidth="1"/>
    <col min="8974" max="8975" width="15.7109375" style="1" bestFit="1" customWidth="1"/>
    <col min="8976" max="8976" width="4.2109375" style="1" bestFit="1" customWidth="1"/>
    <col min="8977" max="8978" width="15.7109375" style="1" bestFit="1" customWidth="1"/>
    <col min="8979" max="8979" width="14.640625" style="1" bestFit="1" customWidth="1"/>
    <col min="8980" max="9217" width="14.5" style="1"/>
    <col min="9218" max="9218" width="3.640625" style="1" customWidth="1"/>
    <col min="9219" max="9219" width="5.35546875" style="1" bestFit="1" customWidth="1"/>
    <col min="9220" max="9220" width="8.140625" style="1" bestFit="1" customWidth="1"/>
    <col min="9221" max="9221" width="3.640625" style="1" customWidth="1"/>
    <col min="9222" max="9222" width="37" style="1" customWidth="1"/>
    <col min="9223" max="9223" width="3.5" style="1" bestFit="1" customWidth="1"/>
    <col min="9224" max="9224" width="13.85546875" style="1" bestFit="1" customWidth="1"/>
    <col min="9225" max="9225" width="3.85546875" style="1" bestFit="1" customWidth="1"/>
    <col min="9226" max="9226" width="15.7109375" style="1" bestFit="1" customWidth="1"/>
    <col min="9227" max="9227" width="4.2109375" style="1" bestFit="1" customWidth="1"/>
    <col min="9228" max="9228" width="15.7109375" style="1" bestFit="1" customWidth="1"/>
    <col min="9229" max="9229" width="4.2109375" style="1" bestFit="1" customWidth="1"/>
    <col min="9230" max="9231" width="15.7109375" style="1" bestFit="1" customWidth="1"/>
    <col min="9232" max="9232" width="4.2109375" style="1" bestFit="1" customWidth="1"/>
    <col min="9233" max="9234" width="15.7109375" style="1" bestFit="1" customWidth="1"/>
    <col min="9235" max="9235" width="14.640625" style="1" bestFit="1" customWidth="1"/>
    <col min="9236" max="9473" width="14.5" style="1"/>
    <col min="9474" max="9474" width="3.640625" style="1" customWidth="1"/>
    <col min="9475" max="9475" width="5.35546875" style="1" bestFit="1" customWidth="1"/>
    <col min="9476" max="9476" width="8.140625" style="1" bestFit="1" customWidth="1"/>
    <col min="9477" max="9477" width="3.640625" style="1" customWidth="1"/>
    <col min="9478" max="9478" width="37" style="1" customWidth="1"/>
    <col min="9479" max="9479" width="3.5" style="1" bestFit="1" customWidth="1"/>
    <col min="9480" max="9480" width="13.85546875" style="1" bestFit="1" customWidth="1"/>
    <col min="9481" max="9481" width="3.85546875" style="1" bestFit="1" customWidth="1"/>
    <col min="9482" max="9482" width="15.7109375" style="1" bestFit="1" customWidth="1"/>
    <col min="9483" max="9483" width="4.2109375" style="1" bestFit="1" customWidth="1"/>
    <col min="9484" max="9484" width="15.7109375" style="1" bestFit="1" customWidth="1"/>
    <col min="9485" max="9485" width="4.2109375" style="1" bestFit="1" customWidth="1"/>
    <col min="9486" max="9487" width="15.7109375" style="1" bestFit="1" customWidth="1"/>
    <col min="9488" max="9488" width="4.2109375" style="1" bestFit="1" customWidth="1"/>
    <col min="9489" max="9490" width="15.7109375" style="1" bestFit="1" customWidth="1"/>
    <col min="9491" max="9491" width="14.640625" style="1" bestFit="1" customWidth="1"/>
    <col min="9492" max="9729" width="14.5" style="1"/>
    <col min="9730" max="9730" width="3.640625" style="1" customWidth="1"/>
    <col min="9731" max="9731" width="5.35546875" style="1" bestFit="1" customWidth="1"/>
    <col min="9732" max="9732" width="8.140625" style="1" bestFit="1" customWidth="1"/>
    <col min="9733" max="9733" width="3.640625" style="1" customWidth="1"/>
    <col min="9734" max="9734" width="37" style="1" customWidth="1"/>
    <col min="9735" max="9735" width="3.5" style="1" bestFit="1" customWidth="1"/>
    <col min="9736" max="9736" width="13.85546875" style="1" bestFit="1" customWidth="1"/>
    <col min="9737" max="9737" width="3.85546875" style="1" bestFit="1" customWidth="1"/>
    <col min="9738" max="9738" width="15.7109375" style="1" bestFit="1" customWidth="1"/>
    <col min="9739" max="9739" width="4.2109375" style="1" bestFit="1" customWidth="1"/>
    <col min="9740" max="9740" width="15.7109375" style="1" bestFit="1" customWidth="1"/>
    <col min="9741" max="9741" width="4.2109375" style="1" bestFit="1" customWidth="1"/>
    <col min="9742" max="9743" width="15.7109375" style="1" bestFit="1" customWidth="1"/>
    <col min="9744" max="9744" width="4.2109375" style="1" bestFit="1" customWidth="1"/>
    <col min="9745" max="9746" width="15.7109375" style="1" bestFit="1" customWidth="1"/>
    <col min="9747" max="9747" width="14.640625" style="1" bestFit="1" customWidth="1"/>
    <col min="9748" max="9985" width="14.5" style="1"/>
    <col min="9986" max="9986" width="3.640625" style="1" customWidth="1"/>
    <col min="9987" max="9987" width="5.35546875" style="1" bestFit="1" customWidth="1"/>
    <col min="9988" max="9988" width="8.140625" style="1" bestFit="1" customWidth="1"/>
    <col min="9989" max="9989" width="3.640625" style="1" customWidth="1"/>
    <col min="9990" max="9990" width="37" style="1" customWidth="1"/>
    <col min="9991" max="9991" width="3.5" style="1" bestFit="1" customWidth="1"/>
    <col min="9992" max="9992" width="13.85546875" style="1" bestFit="1" customWidth="1"/>
    <col min="9993" max="9993" width="3.85546875" style="1" bestFit="1" customWidth="1"/>
    <col min="9994" max="9994" width="15.7109375" style="1" bestFit="1" customWidth="1"/>
    <col min="9995" max="9995" width="4.2109375" style="1" bestFit="1" customWidth="1"/>
    <col min="9996" max="9996" width="15.7109375" style="1" bestFit="1" customWidth="1"/>
    <col min="9997" max="9997" width="4.2109375" style="1" bestFit="1" customWidth="1"/>
    <col min="9998" max="9999" width="15.7109375" style="1" bestFit="1" customWidth="1"/>
    <col min="10000" max="10000" width="4.2109375" style="1" bestFit="1" customWidth="1"/>
    <col min="10001" max="10002" width="15.7109375" style="1" bestFit="1" customWidth="1"/>
    <col min="10003" max="10003" width="14.640625" style="1" bestFit="1" customWidth="1"/>
    <col min="10004" max="10241" width="14.5" style="1"/>
    <col min="10242" max="10242" width="3.640625" style="1" customWidth="1"/>
    <col min="10243" max="10243" width="5.35546875" style="1" bestFit="1" customWidth="1"/>
    <col min="10244" max="10244" width="8.140625" style="1" bestFit="1" customWidth="1"/>
    <col min="10245" max="10245" width="3.640625" style="1" customWidth="1"/>
    <col min="10246" max="10246" width="37" style="1" customWidth="1"/>
    <col min="10247" max="10247" width="3.5" style="1" bestFit="1" customWidth="1"/>
    <col min="10248" max="10248" width="13.85546875" style="1" bestFit="1" customWidth="1"/>
    <col min="10249" max="10249" width="3.85546875" style="1" bestFit="1" customWidth="1"/>
    <col min="10250" max="10250" width="15.7109375" style="1" bestFit="1" customWidth="1"/>
    <col min="10251" max="10251" width="4.2109375" style="1" bestFit="1" customWidth="1"/>
    <col min="10252" max="10252" width="15.7109375" style="1" bestFit="1" customWidth="1"/>
    <col min="10253" max="10253" width="4.2109375" style="1" bestFit="1" customWidth="1"/>
    <col min="10254" max="10255" width="15.7109375" style="1" bestFit="1" customWidth="1"/>
    <col min="10256" max="10256" width="4.2109375" style="1" bestFit="1" customWidth="1"/>
    <col min="10257" max="10258" width="15.7109375" style="1" bestFit="1" customWidth="1"/>
    <col min="10259" max="10259" width="14.640625" style="1" bestFit="1" customWidth="1"/>
    <col min="10260" max="10497" width="14.5" style="1"/>
    <col min="10498" max="10498" width="3.640625" style="1" customWidth="1"/>
    <col min="10499" max="10499" width="5.35546875" style="1" bestFit="1" customWidth="1"/>
    <col min="10500" max="10500" width="8.140625" style="1" bestFit="1" customWidth="1"/>
    <col min="10501" max="10501" width="3.640625" style="1" customWidth="1"/>
    <col min="10502" max="10502" width="37" style="1" customWidth="1"/>
    <col min="10503" max="10503" width="3.5" style="1" bestFit="1" customWidth="1"/>
    <col min="10504" max="10504" width="13.85546875" style="1" bestFit="1" customWidth="1"/>
    <col min="10505" max="10505" width="3.85546875" style="1" bestFit="1" customWidth="1"/>
    <col min="10506" max="10506" width="15.7109375" style="1" bestFit="1" customWidth="1"/>
    <col min="10507" max="10507" width="4.2109375" style="1" bestFit="1" customWidth="1"/>
    <col min="10508" max="10508" width="15.7109375" style="1" bestFit="1" customWidth="1"/>
    <col min="10509" max="10509" width="4.2109375" style="1" bestFit="1" customWidth="1"/>
    <col min="10510" max="10511" width="15.7109375" style="1" bestFit="1" customWidth="1"/>
    <col min="10512" max="10512" width="4.2109375" style="1" bestFit="1" customWidth="1"/>
    <col min="10513" max="10514" width="15.7109375" style="1" bestFit="1" customWidth="1"/>
    <col min="10515" max="10515" width="14.640625" style="1" bestFit="1" customWidth="1"/>
    <col min="10516" max="10753" width="14.5" style="1"/>
    <col min="10754" max="10754" width="3.640625" style="1" customWidth="1"/>
    <col min="10755" max="10755" width="5.35546875" style="1" bestFit="1" customWidth="1"/>
    <col min="10756" max="10756" width="8.140625" style="1" bestFit="1" customWidth="1"/>
    <col min="10757" max="10757" width="3.640625" style="1" customWidth="1"/>
    <col min="10758" max="10758" width="37" style="1" customWidth="1"/>
    <col min="10759" max="10759" width="3.5" style="1" bestFit="1" customWidth="1"/>
    <col min="10760" max="10760" width="13.85546875" style="1" bestFit="1" customWidth="1"/>
    <col min="10761" max="10761" width="3.85546875" style="1" bestFit="1" customWidth="1"/>
    <col min="10762" max="10762" width="15.7109375" style="1" bestFit="1" customWidth="1"/>
    <col min="10763" max="10763" width="4.2109375" style="1" bestFit="1" customWidth="1"/>
    <col min="10764" max="10764" width="15.7109375" style="1" bestFit="1" customWidth="1"/>
    <col min="10765" max="10765" width="4.2109375" style="1" bestFit="1" customWidth="1"/>
    <col min="10766" max="10767" width="15.7109375" style="1" bestFit="1" customWidth="1"/>
    <col min="10768" max="10768" width="4.2109375" style="1" bestFit="1" customWidth="1"/>
    <col min="10769" max="10770" width="15.7109375" style="1" bestFit="1" customWidth="1"/>
    <col min="10771" max="10771" width="14.640625" style="1" bestFit="1" customWidth="1"/>
    <col min="10772" max="11009" width="14.5" style="1"/>
    <col min="11010" max="11010" width="3.640625" style="1" customWidth="1"/>
    <col min="11011" max="11011" width="5.35546875" style="1" bestFit="1" customWidth="1"/>
    <col min="11012" max="11012" width="8.140625" style="1" bestFit="1" customWidth="1"/>
    <col min="11013" max="11013" width="3.640625" style="1" customWidth="1"/>
    <col min="11014" max="11014" width="37" style="1" customWidth="1"/>
    <col min="11015" max="11015" width="3.5" style="1" bestFit="1" customWidth="1"/>
    <col min="11016" max="11016" width="13.85546875" style="1" bestFit="1" customWidth="1"/>
    <col min="11017" max="11017" width="3.85546875" style="1" bestFit="1" customWidth="1"/>
    <col min="11018" max="11018" width="15.7109375" style="1" bestFit="1" customWidth="1"/>
    <col min="11019" max="11019" width="4.2109375" style="1" bestFit="1" customWidth="1"/>
    <col min="11020" max="11020" width="15.7109375" style="1" bestFit="1" customWidth="1"/>
    <col min="11021" max="11021" width="4.2109375" style="1" bestFit="1" customWidth="1"/>
    <col min="11022" max="11023" width="15.7109375" style="1" bestFit="1" customWidth="1"/>
    <col min="11024" max="11024" width="4.2109375" style="1" bestFit="1" customWidth="1"/>
    <col min="11025" max="11026" width="15.7109375" style="1" bestFit="1" customWidth="1"/>
    <col min="11027" max="11027" width="14.640625" style="1" bestFit="1" customWidth="1"/>
    <col min="11028" max="11265" width="14.5" style="1"/>
    <col min="11266" max="11266" width="3.640625" style="1" customWidth="1"/>
    <col min="11267" max="11267" width="5.35546875" style="1" bestFit="1" customWidth="1"/>
    <col min="11268" max="11268" width="8.140625" style="1" bestFit="1" customWidth="1"/>
    <col min="11269" max="11269" width="3.640625" style="1" customWidth="1"/>
    <col min="11270" max="11270" width="37" style="1" customWidth="1"/>
    <col min="11271" max="11271" width="3.5" style="1" bestFit="1" customWidth="1"/>
    <col min="11272" max="11272" width="13.85546875" style="1" bestFit="1" customWidth="1"/>
    <col min="11273" max="11273" width="3.85546875" style="1" bestFit="1" customWidth="1"/>
    <col min="11274" max="11274" width="15.7109375" style="1" bestFit="1" customWidth="1"/>
    <col min="11275" max="11275" width="4.2109375" style="1" bestFit="1" customWidth="1"/>
    <col min="11276" max="11276" width="15.7109375" style="1" bestFit="1" customWidth="1"/>
    <col min="11277" max="11277" width="4.2109375" style="1" bestFit="1" customWidth="1"/>
    <col min="11278" max="11279" width="15.7109375" style="1" bestFit="1" customWidth="1"/>
    <col min="11280" max="11280" width="4.2109375" style="1" bestFit="1" customWidth="1"/>
    <col min="11281" max="11282" width="15.7109375" style="1" bestFit="1" customWidth="1"/>
    <col min="11283" max="11283" width="14.640625" style="1" bestFit="1" customWidth="1"/>
    <col min="11284" max="11521" width="14.5" style="1"/>
    <col min="11522" max="11522" width="3.640625" style="1" customWidth="1"/>
    <col min="11523" max="11523" width="5.35546875" style="1" bestFit="1" customWidth="1"/>
    <col min="11524" max="11524" width="8.140625" style="1" bestFit="1" customWidth="1"/>
    <col min="11525" max="11525" width="3.640625" style="1" customWidth="1"/>
    <col min="11526" max="11526" width="37" style="1" customWidth="1"/>
    <col min="11527" max="11527" width="3.5" style="1" bestFit="1" customWidth="1"/>
    <col min="11528" max="11528" width="13.85546875" style="1" bestFit="1" customWidth="1"/>
    <col min="11529" max="11529" width="3.85546875" style="1" bestFit="1" customWidth="1"/>
    <col min="11530" max="11530" width="15.7109375" style="1" bestFit="1" customWidth="1"/>
    <col min="11531" max="11531" width="4.2109375" style="1" bestFit="1" customWidth="1"/>
    <col min="11532" max="11532" width="15.7109375" style="1" bestFit="1" customWidth="1"/>
    <col min="11533" max="11533" width="4.2109375" style="1" bestFit="1" customWidth="1"/>
    <col min="11534" max="11535" width="15.7109375" style="1" bestFit="1" customWidth="1"/>
    <col min="11536" max="11536" width="4.2109375" style="1" bestFit="1" customWidth="1"/>
    <col min="11537" max="11538" width="15.7109375" style="1" bestFit="1" customWidth="1"/>
    <col min="11539" max="11539" width="14.640625" style="1" bestFit="1" customWidth="1"/>
    <col min="11540" max="11777" width="14.5" style="1"/>
    <col min="11778" max="11778" width="3.640625" style="1" customWidth="1"/>
    <col min="11779" max="11779" width="5.35546875" style="1" bestFit="1" customWidth="1"/>
    <col min="11780" max="11780" width="8.140625" style="1" bestFit="1" customWidth="1"/>
    <col min="11781" max="11781" width="3.640625" style="1" customWidth="1"/>
    <col min="11782" max="11782" width="37" style="1" customWidth="1"/>
    <col min="11783" max="11783" width="3.5" style="1" bestFit="1" customWidth="1"/>
    <col min="11784" max="11784" width="13.85546875" style="1" bestFit="1" customWidth="1"/>
    <col min="11785" max="11785" width="3.85546875" style="1" bestFit="1" customWidth="1"/>
    <col min="11786" max="11786" width="15.7109375" style="1" bestFit="1" customWidth="1"/>
    <col min="11787" max="11787" width="4.2109375" style="1" bestFit="1" customWidth="1"/>
    <col min="11788" max="11788" width="15.7109375" style="1" bestFit="1" customWidth="1"/>
    <col min="11789" max="11789" width="4.2109375" style="1" bestFit="1" customWidth="1"/>
    <col min="11790" max="11791" width="15.7109375" style="1" bestFit="1" customWidth="1"/>
    <col min="11792" max="11792" width="4.2109375" style="1" bestFit="1" customWidth="1"/>
    <col min="11793" max="11794" width="15.7109375" style="1" bestFit="1" customWidth="1"/>
    <col min="11795" max="11795" width="14.640625" style="1" bestFit="1" customWidth="1"/>
    <col min="11796" max="12033" width="14.5" style="1"/>
    <col min="12034" max="12034" width="3.640625" style="1" customWidth="1"/>
    <col min="12035" max="12035" width="5.35546875" style="1" bestFit="1" customWidth="1"/>
    <col min="12036" max="12036" width="8.140625" style="1" bestFit="1" customWidth="1"/>
    <col min="12037" max="12037" width="3.640625" style="1" customWidth="1"/>
    <col min="12038" max="12038" width="37" style="1" customWidth="1"/>
    <col min="12039" max="12039" width="3.5" style="1" bestFit="1" customWidth="1"/>
    <col min="12040" max="12040" width="13.85546875" style="1" bestFit="1" customWidth="1"/>
    <col min="12041" max="12041" width="3.85546875" style="1" bestFit="1" customWidth="1"/>
    <col min="12042" max="12042" width="15.7109375" style="1" bestFit="1" customWidth="1"/>
    <col min="12043" max="12043" width="4.2109375" style="1" bestFit="1" customWidth="1"/>
    <col min="12044" max="12044" width="15.7109375" style="1" bestFit="1" customWidth="1"/>
    <col min="12045" max="12045" width="4.2109375" style="1" bestFit="1" customWidth="1"/>
    <col min="12046" max="12047" width="15.7109375" style="1" bestFit="1" customWidth="1"/>
    <col min="12048" max="12048" width="4.2109375" style="1" bestFit="1" customWidth="1"/>
    <col min="12049" max="12050" width="15.7109375" style="1" bestFit="1" customWidth="1"/>
    <col min="12051" max="12051" width="14.640625" style="1" bestFit="1" customWidth="1"/>
    <col min="12052" max="12289" width="14.5" style="1"/>
    <col min="12290" max="12290" width="3.640625" style="1" customWidth="1"/>
    <col min="12291" max="12291" width="5.35546875" style="1" bestFit="1" customWidth="1"/>
    <col min="12292" max="12292" width="8.140625" style="1" bestFit="1" customWidth="1"/>
    <col min="12293" max="12293" width="3.640625" style="1" customWidth="1"/>
    <col min="12294" max="12294" width="37" style="1" customWidth="1"/>
    <col min="12295" max="12295" width="3.5" style="1" bestFit="1" customWidth="1"/>
    <col min="12296" max="12296" width="13.85546875" style="1" bestFit="1" customWidth="1"/>
    <col min="12297" max="12297" width="3.85546875" style="1" bestFit="1" customWidth="1"/>
    <col min="12298" max="12298" width="15.7109375" style="1" bestFit="1" customWidth="1"/>
    <col min="12299" max="12299" width="4.2109375" style="1" bestFit="1" customWidth="1"/>
    <col min="12300" max="12300" width="15.7109375" style="1" bestFit="1" customWidth="1"/>
    <col min="12301" max="12301" width="4.2109375" style="1" bestFit="1" customWidth="1"/>
    <col min="12302" max="12303" width="15.7109375" style="1" bestFit="1" customWidth="1"/>
    <col min="12304" max="12304" width="4.2109375" style="1" bestFit="1" customWidth="1"/>
    <col min="12305" max="12306" width="15.7109375" style="1" bestFit="1" customWidth="1"/>
    <col min="12307" max="12307" width="14.640625" style="1" bestFit="1" customWidth="1"/>
    <col min="12308" max="12545" width="14.5" style="1"/>
    <col min="12546" max="12546" width="3.640625" style="1" customWidth="1"/>
    <col min="12547" max="12547" width="5.35546875" style="1" bestFit="1" customWidth="1"/>
    <col min="12548" max="12548" width="8.140625" style="1" bestFit="1" customWidth="1"/>
    <col min="12549" max="12549" width="3.640625" style="1" customWidth="1"/>
    <col min="12550" max="12550" width="37" style="1" customWidth="1"/>
    <col min="12551" max="12551" width="3.5" style="1" bestFit="1" customWidth="1"/>
    <col min="12552" max="12552" width="13.85546875" style="1" bestFit="1" customWidth="1"/>
    <col min="12553" max="12553" width="3.85546875" style="1" bestFit="1" customWidth="1"/>
    <col min="12554" max="12554" width="15.7109375" style="1" bestFit="1" customWidth="1"/>
    <col min="12555" max="12555" width="4.2109375" style="1" bestFit="1" customWidth="1"/>
    <col min="12556" max="12556" width="15.7109375" style="1" bestFit="1" customWidth="1"/>
    <col min="12557" max="12557" width="4.2109375" style="1" bestFit="1" customWidth="1"/>
    <col min="12558" max="12559" width="15.7109375" style="1" bestFit="1" customWidth="1"/>
    <col min="12560" max="12560" width="4.2109375" style="1" bestFit="1" customWidth="1"/>
    <col min="12561" max="12562" width="15.7109375" style="1" bestFit="1" customWidth="1"/>
    <col min="12563" max="12563" width="14.640625" style="1" bestFit="1" customWidth="1"/>
    <col min="12564" max="12801" width="14.5" style="1"/>
    <col min="12802" max="12802" width="3.640625" style="1" customWidth="1"/>
    <col min="12803" max="12803" width="5.35546875" style="1" bestFit="1" customWidth="1"/>
    <col min="12804" max="12804" width="8.140625" style="1" bestFit="1" customWidth="1"/>
    <col min="12805" max="12805" width="3.640625" style="1" customWidth="1"/>
    <col min="12806" max="12806" width="37" style="1" customWidth="1"/>
    <col min="12807" max="12807" width="3.5" style="1" bestFit="1" customWidth="1"/>
    <col min="12808" max="12808" width="13.85546875" style="1" bestFit="1" customWidth="1"/>
    <col min="12809" max="12809" width="3.85546875" style="1" bestFit="1" customWidth="1"/>
    <col min="12810" max="12810" width="15.7109375" style="1" bestFit="1" customWidth="1"/>
    <col min="12811" max="12811" width="4.2109375" style="1" bestFit="1" customWidth="1"/>
    <col min="12812" max="12812" width="15.7109375" style="1" bestFit="1" customWidth="1"/>
    <col min="12813" max="12813" width="4.2109375" style="1" bestFit="1" customWidth="1"/>
    <col min="12814" max="12815" width="15.7109375" style="1" bestFit="1" customWidth="1"/>
    <col min="12816" max="12816" width="4.2109375" style="1" bestFit="1" customWidth="1"/>
    <col min="12817" max="12818" width="15.7109375" style="1" bestFit="1" customWidth="1"/>
    <col min="12819" max="12819" width="14.640625" style="1" bestFit="1" customWidth="1"/>
    <col min="12820" max="13057" width="14.5" style="1"/>
    <col min="13058" max="13058" width="3.640625" style="1" customWidth="1"/>
    <col min="13059" max="13059" width="5.35546875" style="1" bestFit="1" customWidth="1"/>
    <col min="13060" max="13060" width="8.140625" style="1" bestFit="1" customWidth="1"/>
    <col min="13061" max="13061" width="3.640625" style="1" customWidth="1"/>
    <col min="13062" max="13062" width="37" style="1" customWidth="1"/>
    <col min="13063" max="13063" width="3.5" style="1" bestFit="1" customWidth="1"/>
    <col min="13064" max="13064" width="13.85546875" style="1" bestFit="1" customWidth="1"/>
    <col min="13065" max="13065" width="3.85546875" style="1" bestFit="1" customWidth="1"/>
    <col min="13066" max="13066" width="15.7109375" style="1" bestFit="1" customWidth="1"/>
    <col min="13067" max="13067" width="4.2109375" style="1" bestFit="1" customWidth="1"/>
    <col min="13068" max="13068" width="15.7109375" style="1" bestFit="1" customWidth="1"/>
    <col min="13069" max="13069" width="4.2109375" style="1" bestFit="1" customWidth="1"/>
    <col min="13070" max="13071" width="15.7109375" style="1" bestFit="1" customWidth="1"/>
    <col min="13072" max="13072" width="4.2109375" style="1" bestFit="1" customWidth="1"/>
    <col min="13073" max="13074" width="15.7109375" style="1" bestFit="1" customWidth="1"/>
    <col min="13075" max="13075" width="14.640625" style="1" bestFit="1" customWidth="1"/>
    <col min="13076" max="13313" width="14.5" style="1"/>
    <col min="13314" max="13314" width="3.640625" style="1" customWidth="1"/>
    <col min="13315" max="13315" width="5.35546875" style="1" bestFit="1" customWidth="1"/>
    <col min="13316" max="13316" width="8.140625" style="1" bestFit="1" customWidth="1"/>
    <col min="13317" max="13317" width="3.640625" style="1" customWidth="1"/>
    <col min="13318" max="13318" width="37" style="1" customWidth="1"/>
    <col min="13319" max="13319" width="3.5" style="1" bestFit="1" customWidth="1"/>
    <col min="13320" max="13320" width="13.85546875" style="1" bestFit="1" customWidth="1"/>
    <col min="13321" max="13321" width="3.85546875" style="1" bestFit="1" customWidth="1"/>
    <col min="13322" max="13322" width="15.7109375" style="1" bestFit="1" customWidth="1"/>
    <col min="13323" max="13323" width="4.2109375" style="1" bestFit="1" customWidth="1"/>
    <col min="13324" max="13324" width="15.7109375" style="1" bestFit="1" customWidth="1"/>
    <col min="13325" max="13325" width="4.2109375" style="1" bestFit="1" customWidth="1"/>
    <col min="13326" max="13327" width="15.7109375" style="1" bestFit="1" customWidth="1"/>
    <col min="13328" max="13328" width="4.2109375" style="1" bestFit="1" customWidth="1"/>
    <col min="13329" max="13330" width="15.7109375" style="1" bestFit="1" customWidth="1"/>
    <col min="13331" max="13331" width="14.640625" style="1" bestFit="1" customWidth="1"/>
    <col min="13332" max="13569" width="14.5" style="1"/>
    <col min="13570" max="13570" width="3.640625" style="1" customWidth="1"/>
    <col min="13571" max="13571" width="5.35546875" style="1" bestFit="1" customWidth="1"/>
    <col min="13572" max="13572" width="8.140625" style="1" bestFit="1" customWidth="1"/>
    <col min="13573" max="13573" width="3.640625" style="1" customWidth="1"/>
    <col min="13574" max="13574" width="37" style="1" customWidth="1"/>
    <col min="13575" max="13575" width="3.5" style="1" bestFit="1" customWidth="1"/>
    <col min="13576" max="13576" width="13.85546875" style="1" bestFit="1" customWidth="1"/>
    <col min="13577" max="13577" width="3.85546875" style="1" bestFit="1" customWidth="1"/>
    <col min="13578" max="13578" width="15.7109375" style="1" bestFit="1" customWidth="1"/>
    <col min="13579" max="13579" width="4.2109375" style="1" bestFit="1" customWidth="1"/>
    <col min="13580" max="13580" width="15.7109375" style="1" bestFit="1" customWidth="1"/>
    <col min="13581" max="13581" width="4.2109375" style="1" bestFit="1" customWidth="1"/>
    <col min="13582" max="13583" width="15.7109375" style="1" bestFit="1" customWidth="1"/>
    <col min="13584" max="13584" width="4.2109375" style="1" bestFit="1" customWidth="1"/>
    <col min="13585" max="13586" width="15.7109375" style="1" bestFit="1" customWidth="1"/>
    <col min="13587" max="13587" width="14.640625" style="1" bestFit="1" customWidth="1"/>
    <col min="13588" max="13825" width="14.5" style="1"/>
    <col min="13826" max="13826" width="3.640625" style="1" customWidth="1"/>
    <col min="13827" max="13827" width="5.35546875" style="1" bestFit="1" customWidth="1"/>
    <col min="13828" max="13828" width="8.140625" style="1" bestFit="1" customWidth="1"/>
    <col min="13829" max="13829" width="3.640625" style="1" customWidth="1"/>
    <col min="13830" max="13830" width="37" style="1" customWidth="1"/>
    <col min="13831" max="13831" width="3.5" style="1" bestFit="1" customWidth="1"/>
    <col min="13832" max="13832" width="13.85546875" style="1" bestFit="1" customWidth="1"/>
    <col min="13833" max="13833" width="3.85546875" style="1" bestFit="1" customWidth="1"/>
    <col min="13834" max="13834" width="15.7109375" style="1" bestFit="1" customWidth="1"/>
    <col min="13835" max="13835" width="4.2109375" style="1" bestFit="1" customWidth="1"/>
    <col min="13836" max="13836" width="15.7109375" style="1" bestFit="1" customWidth="1"/>
    <col min="13837" max="13837" width="4.2109375" style="1" bestFit="1" customWidth="1"/>
    <col min="13838" max="13839" width="15.7109375" style="1" bestFit="1" customWidth="1"/>
    <col min="13840" max="13840" width="4.2109375" style="1" bestFit="1" customWidth="1"/>
    <col min="13841" max="13842" width="15.7109375" style="1" bestFit="1" customWidth="1"/>
    <col min="13843" max="13843" width="14.640625" style="1" bestFit="1" customWidth="1"/>
    <col min="13844" max="14081" width="14.5" style="1"/>
    <col min="14082" max="14082" width="3.640625" style="1" customWidth="1"/>
    <col min="14083" max="14083" width="5.35546875" style="1" bestFit="1" customWidth="1"/>
    <col min="14084" max="14084" width="8.140625" style="1" bestFit="1" customWidth="1"/>
    <col min="14085" max="14085" width="3.640625" style="1" customWidth="1"/>
    <col min="14086" max="14086" width="37" style="1" customWidth="1"/>
    <col min="14087" max="14087" width="3.5" style="1" bestFit="1" customWidth="1"/>
    <col min="14088" max="14088" width="13.85546875" style="1" bestFit="1" customWidth="1"/>
    <col min="14089" max="14089" width="3.85546875" style="1" bestFit="1" customWidth="1"/>
    <col min="14090" max="14090" width="15.7109375" style="1" bestFit="1" customWidth="1"/>
    <col min="14091" max="14091" width="4.2109375" style="1" bestFit="1" customWidth="1"/>
    <col min="14092" max="14092" width="15.7109375" style="1" bestFit="1" customWidth="1"/>
    <col min="14093" max="14093" width="4.2109375" style="1" bestFit="1" customWidth="1"/>
    <col min="14094" max="14095" width="15.7109375" style="1" bestFit="1" customWidth="1"/>
    <col min="14096" max="14096" width="4.2109375" style="1" bestFit="1" customWidth="1"/>
    <col min="14097" max="14098" width="15.7109375" style="1" bestFit="1" customWidth="1"/>
    <col min="14099" max="14099" width="14.640625" style="1" bestFit="1" customWidth="1"/>
    <col min="14100" max="14337" width="14.5" style="1"/>
    <col min="14338" max="14338" width="3.640625" style="1" customWidth="1"/>
    <col min="14339" max="14339" width="5.35546875" style="1" bestFit="1" customWidth="1"/>
    <col min="14340" max="14340" width="8.140625" style="1" bestFit="1" customWidth="1"/>
    <col min="14341" max="14341" width="3.640625" style="1" customWidth="1"/>
    <col min="14342" max="14342" width="37" style="1" customWidth="1"/>
    <col min="14343" max="14343" width="3.5" style="1" bestFit="1" customWidth="1"/>
    <col min="14344" max="14344" width="13.85546875" style="1" bestFit="1" customWidth="1"/>
    <col min="14345" max="14345" width="3.85546875" style="1" bestFit="1" customWidth="1"/>
    <col min="14346" max="14346" width="15.7109375" style="1" bestFit="1" customWidth="1"/>
    <col min="14347" max="14347" width="4.2109375" style="1" bestFit="1" customWidth="1"/>
    <col min="14348" max="14348" width="15.7109375" style="1" bestFit="1" customWidth="1"/>
    <col min="14349" max="14349" width="4.2109375" style="1" bestFit="1" customWidth="1"/>
    <col min="14350" max="14351" width="15.7109375" style="1" bestFit="1" customWidth="1"/>
    <col min="14352" max="14352" width="4.2109375" style="1" bestFit="1" customWidth="1"/>
    <col min="14353" max="14354" width="15.7109375" style="1" bestFit="1" customWidth="1"/>
    <col min="14355" max="14355" width="14.640625" style="1" bestFit="1" customWidth="1"/>
    <col min="14356" max="14593" width="14.5" style="1"/>
    <col min="14594" max="14594" width="3.640625" style="1" customWidth="1"/>
    <col min="14595" max="14595" width="5.35546875" style="1" bestFit="1" customWidth="1"/>
    <col min="14596" max="14596" width="8.140625" style="1" bestFit="1" customWidth="1"/>
    <col min="14597" max="14597" width="3.640625" style="1" customWidth="1"/>
    <col min="14598" max="14598" width="37" style="1" customWidth="1"/>
    <col min="14599" max="14599" width="3.5" style="1" bestFit="1" customWidth="1"/>
    <col min="14600" max="14600" width="13.85546875" style="1" bestFit="1" customWidth="1"/>
    <col min="14601" max="14601" width="3.85546875" style="1" bestFit="1" customWidth="1"/>
    <col min="14602" max="14602" width="15.7109375" style="1" bestFit="1" customWidth="1"/>
    <col min="14603" max="14603" width="4.2109375" style="1" bestFit="1" customWidth="1"/>
    <col min="14604" max="14604" width="15.7109375" style="1" bestFit="1" customWidth="1"/>
    <col min="14605" max="14605" width="4.2109375" style="1" bestFit="1" customWidth="1"/>
    <col min="14606" max="14607" width="15.7109375" style="1" bestFit="1" customWidth="1"/>
    <col min="14608" max="14608" width="4.2109375" style="1" bestFit="1" customWidth="1"/>
    <col min="14609" max="14610" width="15.7109375" style="1" bestFit="1" customWidth="1"/>
    <col min="14611" max="14611" width="14.640625" style="1" bestFit="1" customWidth="1"/>
    <col min="14612" max="14849" width="14.5" style="1"/>
    <col min="14850" max="14850" width="3.640625" style="1" customWidth="1"/>
    <col min="14851" max="14851" width="5.35546875" style="1" bestFit="1" customWidth="1"/>
    <col min="14852" max="14852" width="8.140625" style="1" bestFit="1" customWidth="1"/>
    <col min="14853" max="14853" width="3.640625" style="1" customWidth="1"/>
    <col min="14854" max="14854" width="37" style="1" customWidth="1"/>
    <col min="14855" max="14855" width="3.5" style="1" bestFit="1" customWidth="1"/>
    <col min="14856" max="14856" width="13.85546875" style="1" bestFit="1" customWidth="1"/>
    <col min="14857" max="14857" width="3.85546875" style="1" bestFit="1" customWidth="1"/>
    <col min="14858" max="14858" width="15.7109375" style="1" bestFit="1" customWidth="1"/>
    <col min="14859" max="14859" width="4.2109375" style="1" bestFit="1" customWidth="1"/>
    <col min="14860" max="14860" width="15.7109375" style="1" bestFit="1" customWidth="1"/>
    <col min="14861" max="14861" width="4.2109375" style="1" bestFit="1" customWidth="1"/>
    <col min="14862" max="14863" width="15.7109375" style="1" bestFit="1" customWidth="1"/>
    <col min="14864" max="14864" width="4.2109375" style="1" bestFit="1" customWidth="1"/>
    <col min="14865" max="14866" width="15.7109375" style="1" bestFit="1" customWidth="1"/>
    <col min="14867" max="14867" width="14.640625" style="1" bestFit="1" customWidth="1"/>
    <col min="14868" max="15105" width="14.5" style="1"/>
    <col min="15106" max="15106" width="3.640625" style="1" customWidth="1"/>
    <col min="15107" max="15107" width="5.35546875" style="1" bestFit="1" customWidth="1"/>
    <col min="15108" max="15108" width="8.140625" style="1" bestFit="1" customWidth="1"/>
    <col min="15109" max="15109" width="3.640625" style="1" customWidth="1"/>
    <col min="15110" max="15110" width="37" style="1" customWidth="1"/>
    <col min="15111" max="15111" width="3.5" style="1" bestFit="1" customWidth="1"/>
    <col min="15112" max="15112" width="13.85546875" style="1" bestFit="1" customWidth="1"/>
    <col min="15113" max="15113" width="3.85546875" style="1" bestFit="1" customWidth="1"/>
    <col min="15114" max="15114" width="15.7109375" style="1" bestFit="1" customWidth="1"/>
    <col min="15115" max="15115" width="4.2109375" style="1" bestFit="1" customWidth="1"/>
    <col min="15116" max="15116" width="15.7109375" style="1" bestFit="1" customWidth="1"/>
    <col min="15117" max="15117" width="4.2109375" style="1" bestFit="1" customWidth="1"/>
    <col min="15118" max="15119" width="15.7109375" style="1" bestFit="1" customWidth="1"/>
    <col min="15120" max="15120" width="4.2109375" style="1" bestFit="1" customWidth="1"/>
    <col min="15121" max="15122" width="15.7109375" style="1" bestFit="1" customWidth="1"/>
    <col min="15123" max="15123" width="14.640625" style="1" bestFit="1" customWidth="1"/>
    <col min="15124" max="15361" width="14.5" style="1"/>
    <col min="15362" max="15362" width="3.640625" style="1" customWidth="1"/>
    <col min="15363" max="15363" width="5.35546875" style="1" bestFit="1" customWidth="1"/>
    <col min="15364" max="15364" width="8.140625" style="1" bestFit="1" customWidth="1"/>
    <col min="15365" max="15365" width="3.640625" style="1" customWidth="1"/>
    <col min="15366" max="15366" width="37" style="1" customWidth="1"/>
    <col min="15367" max="15367" width="3.5" style="1" bestFit="1" customWidth="1"/>
    <col min="15368" max="15368" width="13.85546875" style="1" bestFit="1" customWidth="1"/>
    <col min="15369" max="15369" width="3.85546875" style="1" bestFit="1" customWidth="1"/>
    <col min="15370" max="15370" width="15.7109375" style="1" bestFit="1" customWidth="1"/>
    <col min="15371" max="15371" width="4.2109375" style="1" bestFit="1" customWidth="1"/>
    <col min="15372" max="15372" width="15.7109375" style="1" bestFit="1" customWidth="1"/>
    <col min="15373" max="15373" width="4.2109375" style="1" bestFit="1" customWidth="1"/>
    <col min="15374" max="15375" width="15.7109375" style="1" bestFit="1" customWidth="1"/>
    <col min="15376" max="15376" width="4.2109375" style="1" bestFit="1" customWidth="1"/>
    <col min="15377" max="15378" width="15.7109375" style="1" bestFit="1" customWidth="1"/>
    <col min="15379" max="15379" width="14.640625" style="1" bestFit="1" customWidth="1"/>
    <col min="15380" max="15617" width="14.5" style="1"/>
    <col min="15618" max="15618" width="3.640625" style="1" customWidth="1"/>
    <col min="15619" max="15619" width="5.35546875" style="1" bestFit="1" customWidth="1"/>
    <col min="15620" max="15620" width="8.140625" style="1" bestFit="1" customWidth="1"/>
    <col min="15621" max="15621" width="3.640625" style="1" customWidth="1"/>
    <col min="15622" max="15622" width="37" style="1" customWidth="1"/>
    <col min="15623" max="15623" width="3.5" style="1" bestFit="1" customWidth="1"/>
    <col min="15624" max="15624" width="13.85546875" style="1" bestFit="1" customWidth="1"/>
    <col min="15625" max="15625" width="3.85546875" style="1" bestFit="1" customWidth="1"/>
    <col min="15626" max="15626" width="15.7109375" style="1" bestFit="1" customWidth="1"/>
    <col min="15627" max="15627" width="4.2109375" style="1" bestFit="1" customWidth="1"/>
    <col min="15628" max="15628" width="15.7109375" style="1" bestFit="1" customWidth="1"/>
    <col min="15629" max="15629" width="4.2109375" style="1" bestFit="1" customWidth="1"/>
    <col min="15630" max="15631" width="15.7109375" style="1" bestFit="1" customWidth="1"/>
    <col min="15632" max="15632" width="4.2109375" style="1" bestFit="1" customWidth="1"/>
    <col min="15633" max="15634" width="15.7109375" style="1" bestFit="1" customWidth="1"/>
    <col min="15635" max="15635" width="14.640625" style="1" bestFit="1" customWidth="1"/>
    <col min="15636" max="15873" width="14.5" style="1"/>
    <col min="15874" max="15874" width="3.640625" style="1" customWidth="1"/>
    <col min="15875" max="15875" width="5.35546875" style="1" bestFit="1" customWidth="1"/>
    <col min="15876" max="15876" width="8.140625" style="1" bestFit="1" customWidth="1"/>
    <col min="15877" max="15877" width="3.640625" style="1" customWidth="1"/>
    <col min="15878" max="15878" width="37" style="1" customWidth="1"/>
    <col min="15879" max="15879" width="3.5" style="1" bestFit="1" customWidth="1"/>
    <col min="15880" max="15880" width="13.85546875" style="1" bestFit="1" customWidth="1"/>
    <col min="15881" max="15881" width="3.85546875" style="1" bestFit="1" customWidth="1"/>
    <col min="15882" max="15882" width="15.7109375" style="1" bestFit="1" customWidth="1"/>
    <col min="15883" max="15883" width="4.2109375" style="1" bestFit="1" customWidth="1"/>
    <col min="15884" max="15884" width="15.7109375" style="1" bestFit="1" customWidth="1"/>
    <col min="15885" max="15885" width="4.2109375" style="1" bestFit="1" customWidth="1"/>
    <col min="15886" max="15887" width="15.7109375" style="1" bestFit="1" customWidth="1"/>
    <col min="15888" max="15888" width="4.2109375" style="1" bestFit="1" customWidth="1"/>
    <col min="15889" max="15890" width="15.7109375" style="1" bestFit="1" customWidth="1"/>
    <col min="15891" max="15891" width="14.640625" style="1" bestFit="1" customWidth="1"/>
    <col min="15892" max="16129" width="14.5" style="1"/>
    <col min="16130" max="16130" width="3.640625" style="1" customWidth="1"/>
    <col min="16131" max="16131" width="5.35546875" style="1" bestFit="1" customWidth="1"/>
    <col min="16132" max="16132" width="8.140625" style="1" bestFit="1" customWidth="1"/>
    <col min="16133" max="16133" width="3.640625" style="1" customWidth="1"/>
    <col min="16134" max="16134" width="37" style="1" customWidth="1"/>
    <col min="16135" max="16135" width="3.5" style="1" bestFit="1" customWidth="1"/>
    <col min="16136" max="16136" width="13.85546875" style="1" bestFit="1" customWidth="1"/>
    <col min="16137" max="16137" width="3.85546875" style="1" bestFit="1" customWidth="1"/>
    <col min="16138" max="16138" width="15.7109375" style="1" bestFit="1" customWidth="1"/>
    <col min="16139" max="16139" width="4.2109375" style="1" bestFit="1" customWidth="1"/>
    <col min="16140" max="16140" width="15.7109375" style="1" bestFit="1" customWidth="1"/>
    <col min="16141" max="16141" width="4.2109375" style="1" bestFit="1" customWidth="1"/>
    <col min="16142" max="16143" width="15.7109375" style="1" bestFit="1" customWidth="1"/>
    <col min="16144" max="16144" width="4.2109375" style="1" bestFit="1" customWidth="1"/>
    <col min="16145" max="16146" width="15.7109375" style="1" bestFit="1" customWidth="1"/>
    <col min="16147" max="16147" width="14.640625" style="1" bestFit="1" customWidth="1"/>
    <col min="16148" max="16384" width="14.5" style="1"/>
  </cols>
  <sheetData>
    <row r="1" spans="1:20" ht="12.75" customHeight="1" x14ac:dyDescent="0.3">
      <c r="A1" s="67" t="s">
        <v>37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20" s="45" customFormat="1" ht="12.75" customHeight="1" x14ac:dyDescent="0.3">
      <c r="A2" s="67" t="s">
        <v>177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20" ht="12.75" customHeight="1" thickBot="1" x14ac:dyDescent="0.4">
      <c r="A3" s="25"/>
      <c r="B3" s="21"/>
      <c r="C3" s="24"/>
      <c r="D3" s="23"/>
      <c r="E3" s="22"/>
      <c r="F3" s="21"/>
      <c r="G3" s="21"/>
      <c r="H3" s="20"/>
      <c r="I3" s="21"/>
      <c r="J3" s="20"/>
      <c r="K3" s="21"/>
      <c r="L3" s="20"/>
      <c r="M3" s="20"/>
      <c r="N3" s="20"/>
      <c r="O3" s="20"/>
      <c r="P3" s="20"/>
      <c r="Q3" s="19"/>
      <c r="R3" s="20"/>
      <c r="S3" s="19"/>
    </row>
    <row r="4" spans="1:20" ht="12.75" customHeight="1" x14ac:dyDescent="0.3">
      <c r="A4" s="18"/>
      <c r="B4" s="15"/>
      <c r="C4" s="17"/>
      <c r="D4" s="16"/>
      <c r="E4" s="15"/>
      <c r="F4" s="15"/>
      <c r="G4" s="49"/>
      <c r="H4" s="15"/>
      <c r="I4" s="49"/>
      <c r="J4" s="15"/>
      <c r="K4" s="49"/>
      <c r="L4" s="15"/>
      <c r="M4" s="49"/>
      <c r="N4" s="15"/>
      <c r="O4" s="49"/>
      <c r="P4" s="15"/>
      <c r="Q4" s="49" t="s">
        <v>36</v>
      </c>
      <c r="R4" s="15"/>
      <c r="S4" s="50" t="s">
        <v>36</v>
      </c>
    </row>
    <row r="5" spans="1:20" ht="12.75" customHeight="1" x14ac:dyDescent="0.3">
      <c r="A5" s="14"/>
      <c r="B5" s="51"/>
      <c r="C5" s="12"/>
      <c r="D5" s="11"/>
      <c r="E5" s="51"/>
      <c r="G5" s="52" t="s">
        <v>35</v>
      </c>
      <c r="I5" s="52" t="s">
        <v>34</v>
      </c>
      <c r="K5" s="52" t="s">
        <v>33</v>
      </c>
      <c r="M5" s="51" t="s">
        <v>32</v>
      </c>
      <c r="O5" s="51" t="s">
        <v>32</v>
      </c>
      <c r="P5" s="51"/>
      <c r="Q5" s="52" t="s">
        <v>31</v>
      </c>
      <c r="R5" s="51"/>
      <c r="S5" s="53" t="s">
        <v>31</v>
      </c>
    </row>
    <row r="6" spans="1:20" ht="12.75" customHeight="1" x14ac:dyDescent="0.3">
      <c r="A6" s="13" t="s">
        <v>30</v>
      </c>
      <c r="B6" s="51" t="s">
        <v>29</v>
      </c>
      <c r="C6" s="12" t="s">
        <v>28</v>
      </c>
      <c r="D6" s="11"/>
      <c r="E6" s="51" t="s">
        <v>27</v>
      </c>
      <c r="G6" s="52" t="s">
        <v>42</v>
      </c>
      <c r="I6" s="52" t="s">
        <v>41</v>
      </c>
      <c r="K6" s="52" t="s">
        <v>42</v>
      </c>
      <c r="L6" s="51"/>
      <c r="M6" s="52" t="s">
        <v>178</v>
      </c>
      <c r="N6" s="51"/>
      <c r="O6" s="52" t="s">
        <v>179</v>
      </c>
      <c r="P6" s="51"/>
      <c r="Q6" s="52" t="s">
        <v>178</v>
      </c>
      <c r="R6" s="51"/>
      <c r="S6" s="53" t="s">
        <v>179</v>
      </c>
    </row>
    <row r="7" spans="1:20" ht="12.75" customHeight="1" x14ac:dyDescent="0.3">
      <c r="A7" s="13" t="s">
        <v>26</v>
      </c>
      <c r="B7" s="51" t="s">
        <v>25</v>
      </c>
      <c r="C7" s="12" t="s">
        <v>22</v>
      </c>
      <c r="D7" s="11"/>
      <c r="E7" s="51" t="s">
        <v>24</v>
      </c>
      <c r="F7" s="51" t="s">
        <v>22</v>
      </c>
      <c r="G7" s="52" t="s">
        <v>21</v>
      </c>
      <c r="H7" s="51" t="s">
        <v>23</v>
      </c>
      <c r="I7" s="52" t="s">
        <v>21</v>
      </c>
      <c r="J7" s="51" t="s">
        <v>22</v>
      </c>
      <c r="K7" s="52" t="s">
        <v>21</v>
      </c>
      <c r="L7" s="51" t="s">
        <v>22</v>
      </c>
      <c r="M7" s="52" t="s">
        <v>21</v>
      </c>
      <c r="N7" s="51" t="s">
        <v>22</v>
      </c>
      <c r="O7" s="52" t="s">
        <v>21</v>
      </c>
      <c r="P7" s="51" t="s">
        <v>22</v>
      </c>
      <c r="Q7" s="52" t="s">
        <v>21</v>
      </c>
      <c r="R7" s="51" t="s">
        <v>22</v>
      </c>
      <c r="S7" s="53" t="s">
        <v>21</v>
      </c>
    </row>
    <row r="8" spans="1:20" ht="12.75" customHeight="1" thickBot="1" x14ac:dyDescent="0.35">
      <c r="A8" s="10"/>
      <c r="B8" s="7"/>
      <c r="C8" s="9"/>
      <c r="D8" s="8"/>
      <c r="E8" s="7"/>
      <c r="F8" s="7"/>
      <c r="G8" s="6"/>
      <c r="H8" s="7"/>
      <c r="I8" s="6"/>
      <c r="J8" s="7"/>
      <c r="K8" s="6"/>
      <c r="L8" s="7"/>
      <c r="M8" s="6"/>
      <c r="N8" s="7"/>
      <c r="O8" s="6"/>
      <c r="P8" s="7"/>
      <c r="Q8" s="6"/>
      <c r="R8" s="7"/>
      <c r="S8" s="37"/>
      <c r="T8" s="54">
        <v>1.9E-2</v>
      </c>
    </row>
    <row r="9" spans="1:20" ht="12.75" customHeight="1" thickBot="1" x14ac:dyDescent="0.35">
      <c r="A9" s="28"/>
      <c r="B9" s="34"/>
      <c r="C9" s="5"/>
      <c r="D9" s="5"/>
      <c r="E9" s="34"/>
      <c r="F9" s="34"/>
      <c r="G9" s="34"/>
      <c r="H9" s="4"/>
      <c r="I9" s="34"/>
      <c r="J9" s="4"/>
      <c r="K9" s="34"/>
      <c r="L9" s="4"/>
      <c r="M9" s="4"/>
      <c r="N9" s="4"/>
      <c r="O9" s="4"/>
      <c r="P9" s="4"/>
      <c r="Q9" s="4"/>
      <c r="R9" s="4"/>
      <c r="S9" s="4"/>
    </row>
    <row r="10" spans="1:20" ht="12.75" customHeight="1" thickBot="1" x14ac:dyDescent="0.35">
      <c r="A10" s="19"/>
      <c r="B10" s="19"/>
      <c r="C10" s="38"/>
      <c r="D10" s="39"/>
      <c r="E10" s="40" t="s">
        <v>20</v>
      </c>
      <c r="F10" s="3"/>
      <c r="G10" s="48"/>
    </row>
    <row r="11" spans="1:20" ht="12.75" customHeight="1" x14ac:dyDescent="0.3">
      <c r="A11" s="19"/>
      <c r="B11" s="19"/>
      <c r="C11" s="38"/>
      <c r="D11" s="39"/>
      <c r="E11" s="41"/>
      <c r="F11" s="19"/>
      <c r="G11" s="19"/>
    </row>
    <row r="12" spans="1:20" ht="12.75" customHeight="1" x14ac:dyDescent="0.3">
      <c r="A12" s="2"/>
      <c r="B12" s="2"/>
      <c r="C12" s="29"/>
      <c r="D12" s="26"/>
      <c r="E12" s="26" t="s">
        <v>9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20" ht="12.75" customHeight="1" x14ac:dyDescent="0.3">
      <c r="A13" s="2"/>
      <c r="B13" s="2"/>
      <c r="C13" s="29"/>
      <c r="D13" s="26"/>
      <c r="E13" s="26" t="s">
        <v>19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20" ht="12.75" customHeight="1" x14ac:dyDescent="0.3">
      <c r="A14" s="2"/>
      <c r="B14" s="2"/>
      <c r="C14" s="42">
        <v>1</v>
      </c>
      <c r="D14" s="26"/>
      <c r="E14" s="26" t="s">
        <v>113</v>
      </c>
      <c r="F14" s="28">
        <v>1</v>
      </c>
      <c r="G14" s="30">
        <v>169650.90023270782</v>
      </c>
      <c r="H14" s="28"/>
      <c r="I14" s="30"/>
      <c r="J14" s="28"/>
      <c r="K14" s="30"/>
      <c r="L14" s="28"/>
      <c r="M14" s="30">
        <f>G14*(1+$T$8)</f>
        <v>172874.26733712925</v>
      </c>
      <c r="N14" s="30"/>
      <c r="O14" s="30">
        <f>M14*(1+$T$8)</f>
        <v>176158.87841653469</v>
      </c>
      <c r="P14" s="28"/>
      <c r="Q14" s="30"/>
      <c r="R14" s="30"/>
      <c r="S14" s="30"/>
    </row>
    <row r="15" spans="1:20" ht="12.75" customHeight="1" x14ac:dyDescent="0.3">
      <c r="A15" s="2"/>
      <c r="B15" s="2"/>
      <c r="C15" s="42">
        <v>2</v>
      </c>
      <c r="D15" s="26"/>
      <c r="E15" s="26" t="s">
        <v>114</v>
      </c>
      <c r="F15" s="28">
        <v>1</v>
      </c>
      <c r="G15" s="30">
        <v>136166.64823590004</v>
      </c>
      <c r="H15" s="28"/>
      <c r="I15" s="30"/>
      <c r="J15" s="28"/>
      <c r="K15" s="30"/>
      <c r="L15" s="28"/>
      <c r="M15" s="30">
        <f>G15*(1+$T$8)</f>
        <v>138753.81455238213</v>
      </c>
      <c r="N15" s="30"/>
      <c r="O15" s="30">
        <f>M15*(1+$T$8)</f>
        <v>141390.13702887739</v>
      </c>
      <c r="P15" s="28"/>
      <c r="Q15" s="30"/>
      <c r="R15" s="30"/>
      <c r="S15" s="30"/>
    </row>
    <row r="16" spans="1:20" ht="12.75" customHeight="1" x14ac:dyDescent="0.3">
      <c r="A16" s="2"/>
      <c r="B16" s="2"/>
      <c r="C16" s="42">
        <v>3</v>
      </c>
      <c r="D16" s="26"/>
      <c r="E16" s="26" t="s">
        <v>115</v>
      </c>
      <c r="F16" s="28">
        <v>1</v>
      </c>
      <c r="G16" s="30">
        <v>136166.42398179061</v>
      </c>
      <c r="H16" s="28"/>
      <c r="I16" s="30"/>
      <c r="J16" s="28"/>
      <c r="K16" s="30"/>
      <c r="L16" s="28"/>
      <c r="M16" s="30">
        <f>G16*(1+$T$8)</f>
        <v>138753.58603744462</v>
      </c>
      <c r="N16" s="30"/>
      <c r="O16" s="30">
        <f>M16*(1+$T$8)</f>
        <v>141389.90417215606</v>
      </c>
      <c r="P16" s="28"/>
      <c r="Q16" s="30"/>
      <c r="R16" s="30"/>
      <c r="S16" s="30"/>
    </row>
    <row r="17" spans="1:19" ht="12.75" customHeight="1" x14ac:dyDescent="0.3">
      <c r="A17" s="2"/>
      <c r="B17" s="2"/>
      <c r="C17" s="42">
        <v>4</v>
      </c>
      <c r="D17" s="26"/>
      <c r="E17" s="26" t="s">
        <v>116</v>
      </c>
      <c r="F17" s="28">
        <v>1</v>
      </c>
      <c r="G17" s="30">
        <v>127689.68310801464</v>
      </c>
      <c r="H17" s="28"/>
      <c r="I17" s="30"/>
      <c r="J17" s="28"/>
      <c r="K17" s="30"/>
      <c r="L17" s="28"/>
      <c r="M17" s="30">
        <f>G17*(1+$T$8)</f>
        <v>130115.7870870669</v>
      </c>
      <c r="N17" s="30"/>
      <c r="O17" s="30">
        <f>M17*(1+$T$8)</f>
        <v>132587.98704172115</v>
      </c>
      <c r="P17" s="28"/>
      <c r="Q17" s="30"/>
      <c r="R17" s="30"/>
      <c r="S17" s="30"/>
    </row>
    <row r="18" spans="1:19" ht="12.75" customHeight="1" x14ac:dyDescent="0.3">
      <c r="A18" s="2"/>
      <c r="B18" s="2"/>
      <c r="C18" s="42">
        <v>5</v>
      </c>
      <c r="D18" s="26"/>
      <c r="E18" s="26" t="s">
        <v>117</v>
      </c>
      <c r="F18" s="28">
        <v>1</v>
      </c>
      <c r="G18" s="30">
        <v>127689.68310801464</v>
      </c>
      <c r="H18" s="28"/>
      <c r="I18" s="30"/>
      <c r="J18" s="28"/>
      <c r="K18" s="30"/>
      <c r="L18" s="28"/>
      <c r="M18" s="30">
        <f>G18*(1+$T$8)</f>
        <v>130115.7870870669</v>
      </c>
      <c r="N18" s="30"/>
      <c r="O18" s="30">
        <f>M18*(1+$T$8)</f>
        <v>132587.98704172115</v>
      </c>
      <c r="P18" s="28"/>
      <c r="Q18" s="30"/>
      <c r="R18" s="30"/>
      <c r="S18" s="30"/>
    </row>
    <row r="19" spans="1:19" ht="12.75" customHeight="1" x14ac:dyDescent="0.3">
      <c r="A19" s="2"/>
      <c r="B19" s="2"/>
      <c r="C19" s="42">
        <v>6</v>
      </c>
      <c r="D19" s="26"/>
      <c r="E19" s="26" t="s">
        <v>16</v>
      </c>
      <c r="F19" s="28">
        <v>1</v>
      </c>
      <c r="G19" s="30">
        <v>108188.81532178336</v>
      </c>
      <c r="H19" s="28"/>
      <c r="I19" s="30"/>
      <c r="J19" s="28"/>
      <c r="K19" s="30"/>
      <c r="L19" s="28"/>
      <c r="M19" s="30">
        <f>G19*(1+$T$8)</f>
        <v>110244.40281289723</v>
      </c>
      <c r="N19" s="30"/>
      <c r="O19" s="30">
        <f>M19*(1+$T$8)</f>
        <v>112339.04646634226</v>
      </c>
      <c r="P19" s="28"/>
      <c r="Q19" s="30"/>
      <c r="R19" s="30"/>
      <c r="S19" s="30"/>
    </row>
    <row r="20" spans="1:19" ht="12.75" customHeight="1" x14ac:dyDescent="0.3">
      <c r="A20" s="2"/>
      <c r="B20" s="2"/>
      <c r="C20" s="42">
        <v>7</v>
      </c>
      <c r="D20" s="26"/>
      <c r="E20" s="26" t="s">
        <v>118</v>
      </c>
      <c r="F20" s="28">
        <v>1</v>
      </c>
      <c r="G20" s="30">
        <v>105818.88177397137</v>
      </c>
      <c r="H20" s="28"/>
      <c r="I20" s="30"/>
      <c r="J20" s="28"/>
      <c r="K20" s="30"/>
      <c r="L20" s="28"/>
      <c r="M20" s="30">
        <f>G20*(1+$T$8)</f>
        <v>107829.44052767682</v>
      </c>
      <c r="N20" s="30"/>
      <c r="O20" s="30">
        <f>M20*(1+$T$8)</f>
        <v>109878.19989770267</v>
      </c>
      <c r="P20" s="28"/>
      <c r="Q20" s="30"/>
      <c r="R20" s="30"/>
      <c r="S20" s="30"/>
    </row>
    <row r="21" spans="1:19" ht="12.75" customHeight="1" x14ac:dyDescent="0.3">
      <c r="A21" s="2"/>
      <c r="B21" s="2"/>
      <c r="C21" s="42">
        <v>8</v>
      </c>
      <c r="D21" s="26"/>
      <c r="E21" s="26" t="s">
        <v>18</v>
      </c>
      <c r="F21" s="28">
        <v>1</v>
      </c>
      <c r="G21" s="30">
        <v>103848.17450076864</v>
      </c>
      <c r="H21" s="28"/>
      <c r="I21" s="30"/>
      <c r="J21" s="28"/>
      <c r="K21" s="30"/>
      <c r="L21" s="28"/>
      <c r="M21" s="30">
        <f>G21*(1+$T$8)</f>
        <v>105821.28981628323</v>
      </c>
      <c r="N21" s="30"/>
      <c r="O21" s="30">
        <f>M21*(1+$T$8)</f>
        <v>107831.89432279261</v>
      </c>
      <c r="P21" s="28"/>
      <c r="Q21" s="30"/>
      <c r="R21" s="30"/>
      <c r="S21" s="30"/>
    </row>
    <row r="22" spans="1:19" ht="12.75" customHeight="1" x14ac:dyDescent="0.3">
      <c r="A22" s="2"/>
      <c r="B22" s="2"/>
      <c r="C22" s="42">
        <v>9</v>
      </c>
      <c r="D22" s="26"/>
      <c r="E22" s="26" t="s">
        <v>119</v>
      </c>
      <c r="F22" s="28">
        <v>1</v>
      </c>
      <c r="G22" s="30">
        <v>99643.876000000004</v>
      </c>
      <c r="H22" s="28"/>
      <c r="I22" s="30"/>
      <c r="J22" s="28"/>
      <c r="K22" s="30"/>
      <c r="L22" s="28"/>
      <c r="M22" s="30">
        <f>G22*(1+$T$8)</f>
        <v>101537.109644</v>
      </c>
      <c r="N22" s="30"/>
      <c r="O22" s="30">
        <f>M22*(1+$T$8)</f>
        <v>103466.31472723599</v>
      </c>
      <c r="P22" s="28"/>
      <c r="Q22" s="30"/>
      <c r="R22" s="30"/>
      <c r="S22" s="30"/>
    </row>
    <row r="23" spans="1:19" ht="12.75" customHeight="1" x14ac:dyDescent="0.3">
      <c r="A23" s="2"/>
      <c r="B23" s="2"/>
      <c r="C23" s="42">
        <v>10</v>
      </c>
      <c r="D23" s="26"/>
      <c r="E23" s="26" t="s">
        <v>172</v>
      </c>
      <c r="F23" s="28">
        <v>1</v>
      </c>
      <c r="G23" s="30">
        <v>97783.99</v>
      </c>
      <c r="H23" s="28"/>
      <c r="I23" s="30"/>
      <c r="J23" s="28"/>
      <c r="K23" s="30"/>
      <c r="L23" s="28"/>
      <c r="M23" s="30">
        <f>G23*(1+$T$8)</f>
        <v>99641.885809999992</v>
      </c>
      <c r="N23" s="30"/>
      <c r="O23" s="30">
        <f>M23*(1+$T$8)</f>
        <v>101535.08164038998</v>
      </c>
      <c r="P23" s="28"/>
      <c r="Q23" s="30"/>
      <c r="R23" s="30"/>
      <c r="S23" s="30"/>
    </row>
    <row r="24" spans="1:19" ht="12.75" customHeight="1" x14ac:dyDescent="0.3">
      <c r="A24" s="2"/>
      <c r="B24" s="2"/>
      <c r="C24" s="42">
        <v>11</v>
      </c>
      <c r="D24" s="26"/>
      <c r="E24" s="26" t="s">
        <v>17</v>
      </c>
      <c r="F24" s="28">
        <v>1</v>
      </c>
      <c r="G24" s="30">
        <v>99643.932145629238</v>
      </c>
      <c r="H24" s="28"/>
      <c r="I24" s="30"/>
      <c r="J24" s="28"/>
      <c r="K24" s="30"/>
      <c r="L24" s="28"/>
      <c r="M24" s="30">
        <f>G24*(1+$T$8)</f>
        <v>101537.16685639619</v>
      </c>
      <c r="N24" s="30"/>
      <c r="O24" s="30">
        <f>M24*(1+$T$8)</f>
        <v>103466.3730266677</v>
      </c>
      <c r="P24" s="28"/>
      <c r="Q24" s="30"/>
      <c r="R24" s="30"/>
      <c r="S24" s="30"/>
    </row>
    <row r="25" spans="1:19" ht="12.75" customHeight="1" x14ac:dyDescent="0.3">
      <c r="A25" s="2"/>
      <c r="B25" s="2"/>
      <c r="C25" s="42">
        <v>12</v>
      </c>
      <c r="D25" s="26"/>
      <c r="E25" s="26" t="s">
        <v>120</v>
      </c>
      <c r="F25" s="28">
        <v>1</v>
      </c>
      <c r="G25" s="30">
        <v>99643.932145629238</v>
      </c>
      <c r="H25" s="28"/>
      <c r="I25" s="30"/>
      <c r="J25" s="28"/>
      <c r="K25" s="30"/>
      <c r="L25" s="28"/>
      <c r="M25" s="30">
        <f>G25*(1+$T$8)</f>
        <v>101537.16685639619</v>
      </c>
      <c r="N25" s="30"/>
      <c r="O25" s="30">
        <f>M25*(1+$T$8)</f>
        <v>103466.3730266677</v>
      </c>
      <c r="P25" s="28"/>
      <c r="Q25" s="30"/>
      <c r="R25" s="30"/>
      <c r="S25" s="30"/>
    </row>
    <row r="26" spans="1:19" ht="12.75" customHeight="1" x14ac:dyDescent="0.3">
      <c r="A26" s="2"/>
      <c r="B26" s="2"/>
      <c r="C26" s="42">
        <v>13</v>
      </c>
      <c r="D26" s="26"/>
      <c r="E26" s="26" t="s">
        <v>15</v>
      </c>
      <c r="F26" s="28">
        <v>1</v>
      </c>
      <c r="G26" s="30">
        <v>99445.128524613057</v>
      </c>
      <c r="H26" s="28"/>
      <c r="I26" s="30"/>
      <c r="J26" s="28"/>
      <c r="K26" s="30"/>
      <c r="L26" s="28"/>
      <c r="M26" s="30">
        <f>G26*(1+$T$8)</f>
        <v>101334.58596658069</v>
      </c>
      <c r="N26" s="30"/>
      <c r="O26" s="30">
        <f>M26*(1+$T$8)</f>
        <v>103259.94309994571</v>
      </c>
      <c r="P26" s="28"/>
      <c r="Q26" s="30"/>
      <c r="R26" s="30"/>
      <c r="S26" s="30"/>
    </row>
    <row r="27" spans="1:19" ht="12.75" customHeight="1" x14ac:dyDescent="0.3">
      <c r="A27" s="2"/>
      <c r="B27" s="2"/>
      <c r="C27" s="42">
        <v>14</v>
      </c>
      <c r="D27" s="26"/>
      <c r="E27" s="26" t="s">
        <v>121</v>
      </c>
      <c r="F27" s="28">
        <v>1</v>
      </c>
      <c r="G27" s="30">
        <v>97783.525337412735</v>
      </c>
      <c r="H27" s="28"/>
      <c r="I27" s="30"/>
      <c r="J27" s="28"/>
      <c r="K27" s="30"/>
      <c r="L27" s="28"/>
      <c r="M27" s="30">
        <f>G27*(1+$T$8)</f>
        <v>99641.412318823568</v>
      </c>
      <c r="N27" s="30"/>
      <c r="O27" s="30">
        <f>M27*(1+$T$8)</f>
        <v>101534.5991528812</v>
      </c>
      <c r="P27" s="28"/>
      <c r="Q27" s="30"/>
      <c r="R27" s="30"/>
      <c r="S27" s="30"/>
    </row>
    <row r="28" spans="1:19" ht="12.75" customHeight="1" x14ac:dyDescent="0.3">
      <c r="A28" s="2"/>
      <c r="B28" s="2"/>
      <c r="C28" s="42">
        <v>15</v>
      </c>
      <c r="D28" s="26"/>
      <c r="E28" s="57" t="s">
        <v>110</v>
      </c>
      <c r="F28" s="28">
        <v>1</v>
      </c>
      <c r="G28" s="30">
        <v>97713.335763298644</v>
      </c>
      <c r="H28" s="28"/>
      <c r="I28" s="30"/>
      <c r="J28" s="28"/>
      <c r="K28" s="30"/>
      <c r="L28" s="28"/>
      <c r="M28" s="30">
        <f>G28*(1+$T$8)</f>
        <v>99569.889142801316</v>
      </c>
      <c r="N28" s="30"/>
      <c r="O28" s="30">
        <f>M28*(1+$T$8)</f>
        <v>101461.71703651453</v>
      </c>
      <c r="P28" s="28"/>
      <c r="Q28" s="30"/>
      <c r="R28" s="30"/>
      <c r="S28" s="30"/>
    </row>
    <row r="29" spans="1:19" ht="12.75" customHeight="1" x14ac:dyDescent="0.3">
      <c r="A29" s="2"/>
      <c r="B29" s="2"/>
      <c r="C29" s="42">
        <v>16</v>
      </c>
      <c r="D29" s="26"/>
      <c r="E29" s="26" t="s">
        <v>14</v>
      </c>
      <c r="F29" s="28">
        <v>1</v>
      </c>
      <c r="G29" s="30">
        <v>97713.335763298644</v>
      </c>
      <c r="H29" s="28"/>
      <c r="I29" s="30"/>
      <c r="J29" s="28"/>
      <c r="K29" s="30"/>
      <c r="L29" s="28"/>
      <c r="M29" s="30">
        <f>G29*(1+$T$8)</f>
        <v>99569.889142801316</v>
      </c>
      <c r="N29" s="30"/>
      <c r="O29" s="30">
        <f>M29*(1+$T$8)</f>
        <v>101461.71703651453</v>
      </c>
      <c r="P29" s="28"/>
      <c r="Q29" s="30"/>
      <c r="R29" s="30"/>
      <c r="S29" s="30"/>
    </row>
    <row r="30" spans="1:19" ht="12.75" customHeight="1" x14ac:dyDescent="0.3">
      <c r="A30" s="2"/>
      <c r="B30" s="2"/>
      <c r="C30" s="42">
        <v>17</v>
      </c>
      <c r="D30" s="26"/>
      <c r="E30" s="26" t="s">
        <v>13</v>
      </c>
      <c r="F30" s="28">
        <v>1</v>
      </c>
      <c r="G30" s="30">
        <v>92188.60640082015</v>
      </c>
      <c r="H30" s="28"/>
      <c r="I30" s="30"/>
      <c r="J30" s="28"/>
      <c r="K30" s="30"/>
      <c r="L30" s="28"/>
      <c r="M30" s="30">
        <f>G30*(1+$T$8)</f>
        <v>93940.189922435718</v>
      </c>
      <c r="N30" s="30"/>
      <c r="O30" s="30">
        <f>M30*(1+$T$8)</f>
        <v>95725.053530961988</v>
      </c>
      <c r="P30" s="28"/>
      <c r="Q30" s="30"/>
      <c r="R30" s="30"/>
      <c r="S30" s="30"/>
    </row>
    <row r="31" spans="1:19" ht="12.75" customHeight="1" x14ac:dyDescent="0.3">
      <c r="A31" s="2"/>
      <c r="B31" s="2"/>
      <c r="C31" s="42">
        <v>18</v>
      </c>
      <c r="D31" s="26"/>
      <c r="E31" s="26" t="s">
        <v>38</v>
      </c>
      <c r="F31" s="28">
        <v>1</v>
      </c>
      <c r="G31" s="30">
        <v>90769.475627826396</v>
      </c>
      <c r="H31" s="28"/>
      <c r="I31" s="30"/>
      <c r="J31" s="28"/>
      <c r="K31" s="30"/>
      <c r="L31" s="28"/>
      <c r="M31" s="30">
        <f>G31*(1+$T$8)</f>
        <v>92494.095664755092</v>
      </c>
      <c r="N31" s="30"/>
      <c r="O31" s="30">
        <f>M31*(1+$T$8)</f>
        <v>94251.483482385433</v>
      </c>
      <c r="P31" s="28"/>
      <c r="Q31" s="30"/>
      <c r="R31" s="30"/>
      <c r="S31" s="30"/>
    </row>
    <row r="32" spans="1:19" ht="12.75" customHeight="1" x14ac:dyDescent="0.3">
      <c r="A32" s="2"/>
      <c r="B32" s="2"/>
      <c r="C32" s="42">
        <v>19</v>
      </c>
      <c r="D32" s="26"/>
      <c r="E32" s="26" t="s">
        <v>12</v>
      </c>
      <c r="F32" s="28">
        <v>1</v>
      </c>
      <c r="G32" s="30">
        <v>74505.384000000005</v>
      </c>
      <c r="H32" s="28"/>
      <c r="I32" s="30"/>
      <c r="J32" s="28"/>
      <c r="K32" s="30"/>
      <c r="L32" s="28"/>
      <c r="M32" s="30">
        <f>G32*(1+$T$8)</f>
        <v>75920.986296000003</v>
      </c>
      <c r="N32" s="30"/>
      <c r="O32" s="30">
        <f>M32*(1+$T$8)</f>
        <v>77363.485035623991</v>
      </c>
      <c r="P32" s="28"/>
      <c r="Q32" s="30"/>
      <c r="R32" s="30"/>
      <c r="S32" s="30"/>
    </row>
    <row r="33" spans="1:19" ht="12.75" customHeight="1" x14ac:dyDescent="0.3">
      <c r="A33" s="2"/>
      <c r="B33" s="2"/>
      <c r="C33" s="42">
        <v>20</v>
      </c>
      <c r="D33" s="26"/>
      <c r="E33" s="26" t="s">
        <v>11</v>
      </c>
      <c r="F33" s="28">
        <v>1</v>
      </c>
      <c r="G33" s="30">
        <v>70790.361487935734</v>
      </c>
      <c r="H33" s="28"/>
      <c r="I33" s="30"/>
      <c r="J33" s="28"/>
      <c r="K33" s="30"/>
      <c r="L33" s="28"/>
      <c r="M33" s="30">
        <f>G33*(1+$T$8)</f>
        <v>72135.378356206507</v>
      </c>
      <c r="N33" s="30"/>
      <c r="O33" s="30">
        <f>M33*(1+$T$8)</f>
        <v>73505.950544974417</v>
      </c>
      <c r="P33" s="28"/>
      <c r="Q33" s="30"/>
      <c r="R33" s="30"/>
      <c r="S33" s="30"/>
    </row>
    <row r="34" spans="1:19" ht="12.75" customHeight="1" x14ac:dyDescent="0.3">
      <c r="A34" s="2"/>
      <c r="B34" s="2"/>
      <c r="C34" s="42">
        <v>21</v>
      </c>
      <c r="D34" s="26"/>
      <c r="E34" s="43" t="s">
        <v>10</v>
      </c>
      <c r="F34" s="28">
        <v>4</v>
      </c>
      <c r="G34" s="30">
        <v>70790.361487935734</v>
      </c>
      <c r="H34" s="28"/>
      <c r="I34" s="30"/>
      <c r="J34" s="28"/>
      <c r="K34" s="30"/>
      <c r="L34" s="28"/>
      <c r="M34" s="30">
        <f>G34*(1+$T$8)</f>
        <v>72135.378356206507</v>
      </c>
      <c r="N34" s="30"/>
      <c r="O34" s="30">
        <f>M34*(1+$T$8)</f>
        <v>73505.950544974417</v>
      </c>
      <c r="P34" s="28"/>
      <c r="Q34" s="30"/>
      <c r="R34" s="30"/>
      <c r="S34" s="30"/>
    </row>
    <row r="35" spans="1:19" ht="12.75" customHeight="1" x14ac:dyDescent="0.3">
      <c r="A35" s="2"/>
      <c r="B35" s="2"/>
      <c r="C35" s="42">
        <v>22</v>
      </c>
      <c r="D35" s="26"/>
      <c r="E35" s="26" t="s">
        <v>39</v>
      </c>
      <c r="F35" s="28">
        <v>1</v>
      </c>
      <c r="G35" s="30">
        <v>70790.361487935734</v>
      </c>
      <c r="H35" s="28"/>
      <c r="I35" s="30"/>
      <c r="J35" s="28"/>
      <c r="K35" s="30"/>
      <c r="L35" s="28"/>
      <c r="M35" s="30">
        <f>G35*(1+$T$8)</f>
        <v>72135.378356206507</v>
      </c>
      <c r="N35" s="30"/>
      <c r="O35" s="30">
        <f>M35*(1+$T$8)</f>
        <v>73505.950544974417</v>
      </c>
      <c r="P35" s="28"/>
      <c r="Q35" s="30"/>
      <c r="R35" s="30"/>
      <c r="S35" s="30"/>
    </row>
    <row r="36" spans="1:19" ht="12.75" customHeight="1" x14ac:dyDescent="0.3">
      <c r="A36" s="2"/>
      <c r="B36" s="2"/>
      <c r="C36" s="42">
        <v>23</v>
      </c>
      <c r="D36" s="26"/>
      <c r="E36" s="26" t="s">
        <v>40</v>
      </c>
      <c r="F36" s="33">
        <v>1</v>
      </c>
      <c r="G36" s="30">
        <v>70790.361487935734</v>
      </c>
      <c r="H36" s="33"/>
      <c r="I36" s="30"/>
      <c r="J36" s="33"/>
      <c r="K36" s="30"/>
      <c r="L36" s="33"/>
      <c r="M36" s="30">
        <f>G36*(1+$T$8)</f>
        <v>72135.378356206507</v>
      </c>
      <c r="N36" s="32"/>
      <c r="O36" s="30">
        <f>M36*(1+$T$8)</f>
        <v>73505.950544974417</v>
      </c>
      <c r="P36" s="33"/>
      <c r="Q36" s="30"/>
      <c r="R36" s="32"/>
      <c r="S36" s="30"/>
    </row>
    <row r="37" spans="1:19" ht="12.75" customHeight="1" x14ac:dyDescent="0.3">
      <c r="A37" s="2"/>
      <c r="B37" s="2"/>
      <c r="C37" s="29"/>
      <c r="D37" s="26"/>
      <c r="E37" s="27" t="s">
        <v>1</v>
      </c>
      <c r="F37" s="28">
        <f>SUM(F14:F36)</f>
        <v>26</v>
      </c>
      <c r="G37" s="30"/>
      <c r="H37" s="28">
        <f>SUM(H14:H36)</f>
        <v>0</v>
      </c>
      <c r="I37" s="30"/>
      <c r="J37" s="28">
        <f>SUM(J14:J36)</f>
        <v>0</v>
      </c>
      <c r="K37" s="30"/>
      <c r="L37" s="28">
        <f>SUM(L14:L36)</f>
        <v>0</v>
      </c>
      <c r="M37" s="30"/>
      <c r="N37" s="30">
        <f>SUM(N14:N36)</f>
        <v>0</v>
      </c>
      <c r="O37" s="30"/>
      <c r="P37" s="28">
        <f>SUM(P14:P36)</f>
        <v>0</v>
      </c>
      <c r="Q37" s="30"/>
      <c r="R37" s="30">
        <f>SUM(R14:R36)</f>
        <v>0</v>
      </c>
      <c r="S37" s="30"/>
    </row>
    <row r="38" spans="1:19" ht="12.75" customHeight="1" x14ac:dyDescent="0.3">
      <c r="A38" s="2"/>
      <c r="B38" s="2"/>
      <c r="C38" s="29"/>
      <c r="D38" s="26"/>
      <c r="E38" s="27"/>
      <c r="F38" s="28"/>
      <c r="G38" s="30"/>
      <c r="H38" s="28"/>
      <c r="I38" s="30"/>
      <c r="J38" s="28"/>
      <c r="K38" s="30"/>
      <c r="L38" s="28"/>
      <c r="M38" s="30"/>
      <c r="N38" s="30"/>
      <c r="O38" s="30"/>
      <c r="P38" s="28"/>
      <c r="Q38" s="30"/>
      <c r="R38" s="30"/>
      <c r="S38" s="30"/>
    </row>
    <row r="39" spans="1:19" ht="12.75" customHeight="1" x14ac:dyDescent="0.3">
      <c r="A39" s="2"/>
      <c r="B39" s="2"/>
      <c r="C39" s="29"/>
      <c r="D39" s="26"/>
      <c r="E39" s="55" t="s">
        <v>9</v>
      </c>
      <c r="F39" s="28"/>
      <c r="G39" s="30"/>
      <c r="H39" s="28"/>
      <c r="I39" s="30"/>
      <c r="J39" s="28"/>
      <c r="K39" s="30"/>
      <c r="L39" s="28"/>
      <c r="M39" s="30"/>
      <c r="N39" s="1"/>
      <c r="O39" s="1"/>
      <c r="P39" s="28"/>
      <c r="Q39" s="30"/>
      <c r="R39" s="1"/>
      <c r="S39" s="1"/>
    </row>
    <row r="40" spans="1:19" ht="12.75" customHeight="1" x14ac:dyDescent="0.3">
      <c r="A40" s="2"/>
      <c r="B40" s="2"/>
      <c r="C40" s="29"/>
      <c r="D40" s="26"/>
      <c r="E40" s="55" t="s">
        <v>43</v>
      </c>
      <c r="F40" s="28"/>
      <c r="G40" s="30"/>
      <c r="H40" s="28"/>
      <c r="I40" s="30"/>
      <c r="J40" s="28"/>
      <c r="K40" s="30"/>
      <c r="L40" s="28"/>
      <c r="M40" s="30"/>
      <c r="N40" s="1"/>
      <c r="O40" s="1"/>
      <c r="P40" s="28"/>
      <c r="Q40" s="30"/>
      <c r="R40" s="1"/>
      <c r="S40" s="1"/>
    </row>
    <row r="41" spans="1:19" ht="12.75" customHeight="1" x14ac:dyDescent="0.3">
      <c r="A41" s="2"/>
      <c r="B41" s="2"/>
      <c r="C41" s="58">
        <v>24</v>
      </c>
      <c r="D41" s="26"/>
      <c r="E41" s="26" t="s">
        <v>122</v>
      </c>
      <c r="F41" s="30">
        <v>3</v>
      </c>
      <c r="G41" s="30"/>
      <c r="H41" s="30"/>
      <c r="I41" s="30"/>
      <c r="J41" s="30"/>
      <c r="K41" s="30"/>
      <c r="L41" s="30"/>
      <c r="M41" s="30"/>
      <c r="N41" s="59"/>
      <c r="O41" s="59"/>
      <c r="P41" s="30"/>
      <c r="Q41" s="30"/>
      <c r="R41" s="59"/>
      <c r="S41" s="59"/>
    </row>
    <row r="42" spans="1:19" ht="12.75" customHeight="1" x14ac:dyDescent="0.3">
      <c r="A42" s="2"/>
      <c r="B42" s="2" t="s">
        <v>123</v>
      </c>
      <c r="C42" s="26"/>
      <c r="D42" s="26"/>
      <c r="E42" s="26" t="s">
        <v>124</v>
      </c>
      <c r="F42" s="30"/>
      <c r="G42" s="30" t="s">
        <v>125</v>
      </c>
      <c r="H42" s="30"/>
      <c r="I42" s="30"/>
      <c r="J42" s="30"/>
      <c r="K42" s="30"/>
      <c r="L42" s="30"/>
      <c r="M42" s="30" t="str">
        <f>G42</f>
        <v>GRADE C123</v>
      </c>
      <c r="N42" s="59"/>
      <c r="O42" s="30" t="str">
        <f>M42</f>
        <v>GRADE C123</v>
      </c>
      <c r="P42" s="30"/>
      <c r="Q42" s="30"/>
      <c r="R42" s="59"/>
      <c r="S42" s="59"/>
    </row>
    <row r="43" spans="1:19" ht="12.75" customHeight="1" x14ac:dyDescent="0.3">
      <c r="A43" s="2"/>
      <c r="B43" s="2" t="s">
        <v>126</v>
      </c>
      <c r="C43" s="29"/>
      <c r="D43" s="26"/>
      <c r="E43" s="43" t="s">
        <v>127</v>
      </c>
      <c r="F43" s="30"/>
      <c r="G43" s="30" t="s">
        <v>128</v>
      </c>
      <c r="H43" s="30"/>
      <c r="I43" s="30"/>
      <c r="J43" s="30"/>
      <c r="K43" s="30"/>
      <c r="L43" s="30"/>
      <c r="M43" s="30" t="str">
        <f>G43</f>
        <v>GRADE C118</v>
      </c>
      <c r="N43" s="59"/>
      <c r="O43" s="30" t="str">
        <f>M43</f>
        <v>GRADE C118</v>
      </c>
      <c r="P43" s="30"/>
      <c r="Q43" s="30"/>
      <c r="R43" s="59"/>
      <c r="S43" s="59"/>
    </row>
    <row r="44" spans="1:19" ht="12.75" customHeight="1" x14ac:dyDescent="0.3">
      <c r="A44" s="2"/>
      <c r="B44" s="2" t="s">
        <v>129</v>
      </c>
      <c r="C44" s="26"/>
      <c r="D44" s="26"/>
      <c r="E44" s="26" t="s">
        <v>130</v>
      </c>
      <c r="F44" s="30"/>
      <c r="G44" s="30" t="s">
        <v>131</v>
      </c>
      <c r="H44" s="30"/>
      <c r="I44" s="30"/>
      <c r="J44" s="30"/>
      <c r="K44" s="30"/>
      <c r="L44" s="30"/>
      <c r="M44" s="30" t="str">
        <f>G44</f>
        <v>GRADE C117</v>
      </c>
      <c r="N44" s="59"/>
      <c r="O44" s="30" t="str">
        <f>M44</f>
        <v>GRADE C117</v>
      </c>
      <c r="P44" s="30"/>
      <c r="Q44" s="30"/>
      <c r="R44" s="59"/>
      <c r="S44" s="59"/>
    </row>
    <row r="45" spans="1:19" ht="12.75" customHeight="1" x14ac:dyDescent="0.3">
      <c r="A45" s="2"/>
      <c r="B45" s="2" t="s">
        <v>47</v>
      </c>
      <c r="C45" s="26"/>
      <c r="D45" s="26"/>
      <c r="E45" s="26" t="s">
        <v>48</v>
      </c>
      <c r="F45" s="30"/>
      <c r="G45" s="30" t="s">
        <v>49</v>
      </c>
      <c r="H45" s="30"/>
      <c r="I45" s="30"/>
      <c r="J45" s="30"/>
      <c r="K45" s="30"/>
      <c r="L45" s="30"/>
      <c r="M45" s="30" t="str">
        <f>G45</f>
        <v>GRADE C116</v>
      </c>
      <c r="N45" s="59"/>
      <c r="O45" s="30" t="str">
        <f>M45</f>
        <v>GRADE C116</v>
      </c>
      <c r="P45" s="30"/>
      <c r="Q45" s="30"/>
      <c r="R45" s="59"/>
      <c r="S45" s="59"/>
    </row>
    <row r="46" spans="1:19" ht="12.75" customHeight="1" x14ac:dyDescent="0.3">
      <c r="A46" s="2"/>
      <c r="B46" s="2" t="s">
        <v>65</v>
      </c>
      <c r="C46" s="29"/>
      <c r="D46" s="26"/>
      <c r="E46" s="43" t="s">
        <v>66</v>
      </c>
      <c r="F46" s="30"/>
      <c r="G46" s="30" t="s">
        <v>52</v>
      </c>
      <c r="H46" s="30"/>
      <c r="I46" s="30"/>
      <c r="J46" s="30"/>
      <c r="K46" s="30"/>
      <c r="L46" s="30"/>
      <c r="M46" s="30" t="str">
        <f>G46</f>
        <v>GRADE C115</v>
      </c>
      <c r="N46" s="59"/>
      <c r="O46" s="30" t="str">
        <f>M46</f>
        <v>GRADE C115</v>
      </c>
      <c r="P46" s="30"/>
      <c r="Q46" s="30"/>
      <c r="R46" s="59"/>
      <c r="S46" s="59"/>
    </row>
    <row r="47" spans="1:19" ht="12.75" customHeight="1" x14ac:dyDescent="0.3">
      <c r="A47" s="2"/>
      <c r="B47" s="2" t="s">
        <v>81</v>
      </c>
      <c r="C47" s="29"/>
      <c r="D47" s="26"/>
      <c r="E47" s="43" t="s">
        <v>82</v>
      </c>
      <c r="F47" s="30"/>
      <c r="G47" s="30" t="s">
        <v>83</v>
      </c>
      <c r="H47" s="30"/>
      <c r="I47" s="30"/>
      <c r="J47" s="30"/>
      <c r="K47" s="30"/>
      <c r="L47" s="30"/>
      <c r="M47" s="30" t="str">
        <f>G47</f>
        <v>GRADE C112</v>
      </c>
      <c r="N47" s="59"/>
      <c r="O47" s="30" t="str">
        <f>M47</f>
        <v>GRADE C112</v>
      </c>
      <c r="P47" s="30"/>
      <c r="Q47" s="30"/>
      <c r="R47" s="59"/>
      <c r="S47" s="59"/>
    </row>
    <row r="48" spans="1:19" ht="12.75" customHeight="1" x14ac:dyDescent="0.3">
      <c r="A48" s="2"/>
      <c r="B48" s="2" t="s">
        <v>132</v>
      </c>
      <c r="C48" s="26"/>
      <c r="D48" s="26"/>
      <c r="E48" s="26" t="s">
        <v>133</v>
      </c>
      <c r="F48" s="30"/>
      <c r="G48" s="30" t="s">
        <v>134</v>
      </c>
      <c r="H48" s="30"/>
      <c r="I48" s="30"/>
      <c r="J48" s="30"/>
      <c r="K48" s="30"/>
      <c r="L48" s="30"/>
      <c r="M48" s="30" t="s">
        <v>134</v>
      </c>
      <c r="N48" s="59"/>
      <c r="O48" s="30" t="s">
        <v>134</v>
      </c>
      <c r="P48" s="30"/>
      <c r="Q48" s="30"/>
      <c r="R48" s="59"/>
      <c r="S48" s="59"/>
    </row>
    <row r="49" spans="1:22" ht="12.75" customHeight="1" x14ac:dyDescent="0.3">
      <c r="A49" s="2"/>
      <c r="B49" s="2" t="s">
        <v>175</v>
      </c>
      <c r="C49" s="26"/>
      <c r="D49" s="26"/>
      <c r="E49" s="26" t="s">
        <v>176</v>
      </c>
      <c r="F49" s="30"/>
      <c r="G49" s="30" t="s">
        <v>95</v>
      </c>
      <c r="H49" s="30"/>
      <c r="I49" s="30"/>
      <c r="J49" s="30"/>
      <c r="K49" s="30"/>
      <c r="L49" s="30"/>
      <c r="M49" s="30" t="str">
        <f>G49</f>
        <v>GRADE C108</v>
      </c>
      <c r="N49" s="59"/>
      <c r="O49" s="30" t="str">
        <f>M49</f>
        <v>GRADE C108</v>
      </c>
      <c r="P49" s="30"/>
      <c r="Q49" s="30"/>
      <c r="R49" s="59"/>
      <c r="S49" s="59"/>
    </row>
    <row r="50" spans="1:22" ht="12.75" customHeight="1" x14ac:dyDescent="0.3">
      <c r="A50" s="2"/>
      <c r="B50" s="2"/>
      <c r="C50" s="42">
        <v>25</v>
      </c>
      <c r="D50" s="26"/>
      <c r="E50" s="26" t="s">
        <v>135</v>
      </c>
      <c r="F50" s="30">
        <v>3</v>
      </c>
      <c r="G50" s="30"/>
      <c r="H50" s="30"/>
      <c r="I50" s="30"/>
      <c r="J50" s="30"/>
      <c r="K50" s="30"/>
      <c r="L50" s="30"/>
      <c r="M50" s="30"/>
      <c r="N50" s="59"/>
      <c r="O50" s="30"/>
      <c r="P50" s="30"/>
      <c r="Q50" s="30"/>
      <c r="R50" s="59"/>
      <c r="S50" s="59"/>
    </row>
    <row r="51" spans="1:22" s="65" customFormat="1" ht="12.75" customHeight="1" x14ac:dyDescent="0.3">
      <c r="A51" s="60"/>
      <c r="B51" s="60" t="s">
        <v>136</v>
      </c>
      <c r="C51" s="61"/>
      <c r="D51" s="62"/>
      <c r="E51" s="57" t="s">
        <v>137</v>
      </c>
      <c r="F51" s="63"/>
      <c r="G51" s="63" t="s">
        <v>138</v>
      </c>
      <c r="H51" s="64"/>
      <c r="I51" s="63"/>
      <c r="J51" s="63"/>
      <c r="K51" s="63"/>
      <c r="L51" s="63"/>
      <c r="M51" s="64" t="str">
        <f>G51</f>
        <v>GRADE C122</v>
      </c>
      <c r="N51" s="63"/>
      <c r="O51" s="63" t="str">
        <f>M51</f>
        <v>GRADE C122</v>
      </c>
      <c r="P51" s="63"/>
      <c r="Q51" s="64"/>
      <c r="R51" s="63"/>
      <c r="S51" s="63"/>
    </row>
    <row r="52" spans="1:22" s="65" customFormat="1" ht="12.75" customHeight="1" x14ac:dyDescent="0.3">
      <c r="A52" s="60"/>
      <c r="B52" s="60" t="s">
        <v>139</v>
      </c>
      <c r="C52" s="61"/>
      <c r="D52" s="62"/>
      <c r="E52" s="57" t="s">
        <v>140</v>
      </c>
      <c r="F52" s="63"/>
      <c r="G52" s="63" t="s">
        <v>141</v>
      </c>
      <c r="H52" s="64"/>
      <c r="I52" s="63"/>
      <c r="J52" s="63"/>
      <c r="K52" s="63"/>
      <c r="L52" s="63"/>
      <c r="M52" s="64" t="str">
        <f>G52</f>
        <v>GRADE C121</v>
      </c>
      <c r="N52" s="63"/>
      <c r="O52" s="63" t="str">
        <f>M52</f>
        <v>GRADE C121</v>
      </c>
      <c r="P52" s="63"/>
      <c r="Q52" s="64"/>
      <c r="R52" s="63"/>
      <c r="S52" s="63"/>
    </row>
    <row r="53" spans="1:22" s="65" customFormat="1" ht="12.75" customHeight="1" x14ac:dyDescent="0.3">
      <c r="A53" s="60"/>
      <c r="B53" s="60" t="s">
        <v>142</v>
      </c>
      <c r="C53" s="61"/>
      <c r="D53" s="62"/>
      <c r="E53" s="57" t="s">
        <v>143</v>
      </c>
      <c r="F53" s="63"/>
      <c r="G53" s="63" t="s">
        <v>144</v>
      </c>
      <c r="H53" s="64"/>
      <c r="I53" s="63"/>
      <c r="J53" s="63"/>
      <c r="K53" s="63"/>
      <c r="L53" s="63"/>
      <c r="M53" s="64" t="str">
        <f>G53</f>
        <v>GRADE C120</v>
      </c>
      <c r="N53" s="63"/>
      <c r="O53" s="63" t="str">
        <f>M53</f>
        <v>GRADE C120</v>
      </c>
      <c r="P53" s="63"/>
      <c r="Q53" s="64"/>
      <c r="R53" s="63"/>
      <c r="S53" s="63"/>
    </row>
    <row r="54" spans="1:22" s="65" customFormat="1" ht="12.75" customHeight="1" x14ac:dyDescent="0.3">
      <c r="A54" s="60"/>
      <c r="B54" s="60" t="s">
        <v>145</v>
      </c>
      <c r="C54" s="61"/>
      <c r="D54" s="62"/>
      <c r="E54" s="57" t="s">
        <v>146</v>
      </c>
      <c r="F54" s="63"/>
      <c r="G54" s="63" t="s">
        <v>131</v>
      </c>
      <c r="H54" s="64"/>
      <c r="I54" s="63"/>
      <c r="J54" s="63"/>
      <c r="K54" s="63"/>
      <c r="L54" s="63"/>
      <c r="M54" s="64" t="str">
        <f>G54</f>
        <v>GRADE C117</v>
      </c>
      <c r="N54" s="63"/>
      <c r="O54" s="63" t="str">
        <f>M54</f>
        <v>GRADE C117</v>
      </c>
      <c r="P54" s="63"/>
      <c r="Q54" s="64"/>
      <c r="R54" s="63"/>
      <c r="S54" s="63"/>
    </row>
    <row r="55" spans="1:22" s="65" customFormat="1" ht="12.75" customHeight="1" x14ac:dyDescent="0.3">
      <c r="A55" s="60"/>
      <c r="B55" s="60" t="s">
        <v>112</v>
      </c>
      <c r="C55" s="61"/>
      <c r="D55" s="62"/>
      <c r="E55" s="57" t="s">
        <v>111</v>
      </c>
      <c r="F55" s="63"/>
      <c r="G55" s="63" t="s">
        <v>49</v>
      </c>
      <c r="H55" s="64"/>
      <c r="I55" s="63"/>
      <c r="J55" s="63"/>
      <c r="K55" s="63"/>
      <c r="L55" s="63"/>
      <c r="M55" s="64" t="str">
        <f>G55</f>
        <v>GRADE C116</v>
      </c>
      <c r="N55" s="63"/>
      <c r="O55" s="63" t="str">
        <f>M55</f>
        <v>GRADE C116</v>
      </c>
      <c r="P55" s="63"/>
      <c r="Q55" s="64"/>
      <c r="R55" s="63"/>
      <c r="S55" s="63"/>
    </row>
    <row r="56" spans="1:22" s="65" customFormat="1" ht="12.75" customHeight="1" x14ac:dyDescent="0.3">
      <c r="A56" s="60"/>
      <c r="B56" s="60" t="s">
        <v>147</v>
      </c>
      <c r="C56" s="61"/>
      <c r="D56" s="62"/>
      <c r="E56" s="57" t="s">
        <v>148</v>
      </c>
      <c r="F56" s="63"/>
      <c r="G56" s="63" t="s">
        <v>73</v>
      </c>
      <c r="H56" s="63"/>
      <c r="I56" s="63"/>
      <c r="J56" s="63"/>
      <c r="K56" s="63"/>
      <c r="L56" s="63"/>
      <c r="M56" s="64" t="str">
        <f>G56</f>
        <v>GRADE C114</v>
      </c>
      <c r="N56" s="63"/>
      <c r="O56" s="63" t="str">
        <f>M56</f>
        <v>GRADE C114</v>
      </c>
      <c r="P56" s="63"/>
      <c r="Q56" s="64"/>
      <c r="R56" s="63"/>
      <c r="S56" s="63"/>
      <c r="V56" s="64"/>
    </row>
    <row r="57" spans="1:22" s="65" customFormat="1" ht="12.75" customHeight="1" x14ac:dyDescent="0.3">
      <c r="A57" s="60"/>
      <c r="B57" s="60" t="s">
        <v>149</v>
      </c>
      <c r="C57" s="61"/>
      <c r="D57" s="62"/>
      <c r="E57" s="57" t="s">
        <v>150</v>
      </c>
      <c r="F57" s="63"/>
      <c r="G57" s="63" t="s">
        <v>134</v>
      </c>
      <c r="H57" s="63"/>
      <c r="I57" s="63"/>
      <c r="J57" s="63"/>
      <c r="K57" s="63"/>
      <c r="L57" s="63"/>
      <c r="M57" s="64" t="str">
        <f>G57</f>
        <v>GRADE C110</v>
      </c>
      <c r="N57" s="63"/>
      <c r="O57" s="63" t="str">
        <f>M57</f>
        <v>GRADE C110</v>
      </c>
      <c r="P57" s="63"/>
      <c r="Q57" s="64"/>
      <c r="R57" s="63"/>
      <c r="S57" s="63"/>
      <c r="V57" s="64"/>
    </row>
    <row r="58" spans="1:22" ht="12.75" customHeight="1" x14ac:dyDescent="0.3">
      <c r="A58" s="2"/>
      <c r="B58" s="2" t="s">
        <v>44</v>
      </c>
      <c r="C58" s="29">
        <v>26</v>
      </c>
      <c r="D58" s="26"/>
      <c r="E58" s="55" t="s">
        <v>45</v>
      </c>
      <c r="F58" s="28">
        <v>1</v>
      </c>
      <c r="G58" s="30" t="s">
        <v>46</v>
      </c>
      <c r="H58" s="28"/>
      <c r="I58" s="30"/>
      <c r="J58" s="28"/>
      <c r="K58" s="30"/>
      <c r="L58" s="28"/>
      <c r="M58" s="30" t="str">
        <f>G58</f>
        <v>GRADE C119</v>
      </c>
      <c r="N58" s="1"/>
      <c r="O58" s="28" t="str">
        <f>M58</f>
        <v>GRADE C119</v>
      </c>
      <c r="P58" s="28"/>
      <c r="Q58" s="30"/>
      <c r="R58" s="1"/>
      <c r="S58" s="1"/>
    </row>
    <row r="59" spans="1:22" s="65" customFormat="1" ht="12.75" customHeight="1" x14ac:dyDescent="0.3">
      <c r="A59" s="60"/>
      <c r="B59" s="60"/>
      <c r="C59" s="29">
        <v>27</v>
      </c>
      <c r="D59" s="62"/>
      <c r="E59" s="57" t="s">
        <v>151</v>
      </c>
      <c r="F59" s="63">
        <v>2</v>
      </c>
      <c r="G59" s="63"/>
      <c r="H59" s="63"/>
      <c r="I59" s="63"/>
      <c r="J59" s="63"/>
      <c r="K59" s="63"/>
      <c r="L59" s="63"/>
      <c r="M59" s="63"/>
      <c r="N59" s="63"/>
      <c r="O59" s="64"/>
      <c r="P59" s="63"/>
      <c r="Q59" s="63"/>
      <c r="R59" s="63"/>
      <c r="S59" s="64"/>
      <c r="T59" s="64"/>
      <c r="V59" s="64"/>
    </row>
    <row r="60" spans="1:22" s="65" customFormat="1" ht="12.75" customHeight="1" x14ac:dyDescent="0.3">
      <c r="A60" s="60"/>
      <c r="B60" s="60" t="s">
        <v>152</v>
      </c>
      <c r="C60" s="66"/>
      <c r="D60" s="62"/>
      <c r="E60" s="57" t="s">
        <v>153</v>
      </c>
      <c r="F60" s="63"/>
      <c r="G60" s="63" t="s">
        <v>131</v>
      </c>
      <c r="H60" s="63"/>
      <c r="I60" s="63"/>
      <c r="J60" s="63"/>
      <c r="K60" s="63"/>
      <c r="L60" s="63"/>
      <c r="M60" s="64" t="str">
        <f>G60</f>
        <v>GRADE C117</v>
      </c>
      <c r="N60" s="63"/>
      <c r="O60" s="63" t="str">
        <f>M60</f>
        <v>GRADE C117</v>
      </c>
      <c r="P60" s="63"/>
      <c r="Q60" s="64"/>
      <c r="R60" s="63"/>
      <c r="S60" s="63"/>
      <c r="T60" s="63"/>
      <c r="V60" s="63"/>
    </row>
    <row r="61" spans="1:22" s="65" customFormat="1" ht="12.75" customHeight="1" x14ac:dyDescent="0.3">
      <c r="A61" s="60"/>
      <c r="B61" s="60" t="s">
        <v>154</v>
      </c>
      <c r="C61" s="66"/>
      <c r="D61" s="62"/>
      <c r="E61" s="57" t="s">
        <v>155</v>
      </c>
      <c r="F61" s="63"/>
      <c r="G61" s="63" t="s">
        <v>49</v>
      </c>
      <c r="H61" s="63"/>
      <c r="I61" s="63"/>
      <c r="J61" s="63"/>
      <c r="K61" s="63"/>
      <c r="L61" s="63"/>
      <c r="M61" s="64" t="str">
        <f>G61</f>
        <v>GRADE C116</v>
      </c>
      <c r="N61" s="63"/>
      <c r="O61" s="63" t="str">
        <f>M61</f>
        <v>GRADE C116</v>
      </c>
      <c r="P61" s="63"/>
      <c r="Q61" s="64"/>
      <c r="R61" s="63"/>
      <c r="S61" s="63"/>
      <c r="V61" s="64"/>
    </row>
    <row r="62" spans="1:22" ht="12.75" customHeight="1" x14ac:dyDescent="0.3">
      <c r="A62" s="2"/>
      <c r="B62" s="2" t="s">
        <v>59</v>
      </c>
      <c r="C62" s="29"/>
      <c r="D62" s="26"/>
      <c r="E62" s="43" t="s">
        <v>60</v>
      </c>
      <c r="F62" s="30"/>
      <c r="G62" s="30" t="s">
        <v>52</v>
      </c>
      <c r="H62" s="30"/>
      <c r="I62" s="30"/>
      <c r="J62" s="30"/>
      <c r="K62" s="30"/>
      <c r="L62" s="30"/>
      <c r="M62" s="30" t="str">
        <f>G62</f>
        <v>GRADE C115</v>
      </c>
      <c r="N62" s="59"/>
      <c r="O62" s="30" t="str">
        <f>M62</f>
        <v>GRADE C115</v>
      </c>
      <c r="P62" s="30"/>
      <c r="Q62" s="30"/>
      <c r="R62" s="59"/>
      <c r="S62" s="59"/>
    </row>
    <row r="63" spans="1:22" s="65" customFormat="1" ht="12.75" customHeight="1" x14ac:dyDescent="0.3">
      <c r="A63" s="60"/>
      <c r="B63" s="60" t="s">
        <v>156</v>
      </c>
      <c r="C63" s="66"/>
      <c r="D63" s="62"/>
      <c r="E63" s="57" t="s">
        <v>157</v>
      </c>
      <c r="F63" s="63"/>
      <c r="G63" s="63" t="s">
        <v>95</v>
      </c>
      <c r="H63" s="63"/>
      <c r="I63" s="63"/>
      <c r="J63" s="63"/>
      <c r="K63" s="63"/>
      <c r="L63" s="63"/>
      <c r="M63" s="64" t="str">
        <f>G63</f>
        <v>GRADE C108</v>
      </c>
      <c r="N63" s="63"/>
      <c r="O63" s="63" t="str">
        <f>M63</f>
        <v>GRADE C108</v>
      </c>
      <c r="P63" s="63"/>
      <c r="Q63" s="64"/>
      <c r="R63" s="63"/>
      <c r="S63" s="63"/>
      <c r="V63" s="64"/>
    </row>
    <row r="64" spans="1:22" s="65" customFormat="1" ht="12.75" customHeight="1" x14ac:dyDescent="0.3">
      <c r="A64" s="60"/>
      <c r="B64" s="60" t="s">
        <v>158</v>
      </c>
      <c r="C64" s="66"/>
      <c r="D64" s="62"/>
      <c r="E64" s="57" t="s">
        <v>159</v>
      </c>
      <c r="F64" s="63"/>
      <c r="G64" s="63" t="s">
        <v>160</v>
      </c>
      <c r="H64" s="63"/>
      <c r="I64" s="63"/>
      <c r="J64" s="63"/>
      <c r="K64" s="63"/>
      <c r="L64" s="63"/>
      <c r="M64" s="64" t="str">
        <f>G64</f>
        <v>GRADE C105</v>
      </c>
      <c r="N64" s="63"/>
      <c r="O64" s="63" t="str">
        <f>M64</f>
        <v>GRADE C105</v>
      </c>
      <c r="P64" s="63"/>
      <c r="Q64" s="64"/>
      <c r="R64" s="63"/>
      <c r="S64" s="63"/>
      <c r="V64" s="64"/>
    </row>
    <row r="65" spans="1:23" s="65" customFormat="1" ht="12.75" customHeight="1" x14ac:dyDescent="0.3">
      <c r="A65" s="60"/>
      <c r="B65" s="60"/>
      <c r="C65" s="29">
        <v>28</v>
      </c>
      <c r="D65" s="62"/>
      <c r="E65" s="57" t="s">
        <v>161</v>
      </c>
      <c r="F65" s="63">
        <v>13</v>
      </c>
      <c r="G65" s="63"/>
      <c r="H65" s="63"/>
      <c r="I65" s="63"/>
      <c r="J65" s="63"/>
      <c r="K65" s="63"/>
      <c r="L65" s="63"/>
      <c r="M65" s="63"/>
      <c r="N65" s="63"/>
      <c r="O65" s="64"/>
      <c r="P65" s="63"/>
      <c r="Q65" s="63"/>
      <c r="R65" s="63"/>
      <c r="S65" s="64"/>
      <c r="T65" s="63"/>
      <c r="U65" s="64"/>
      <c r="V65" s="63"/>
      <c r="W65" s="64"/>
    </row>
    <row r="66" spans="1:23" s="65" customFormat="1" ht="12.75" customHeight="1" x14ac:dyDescent="0.3">
      <c r="A66" s="60"/>
      <c r="B66" s="60" t="s">
        <v>162</v>
      </c>
      <c r="C66" s="61"/>
      <c r="D66" s="62"/>
      <c r="E66" s="57" t="s">
        <v>163</v>
      </c>
      <c r="F66" s="63"/>
      <c r="G66" s="63" t="s">
        <v>52</v>
      </c>
      <c r="H66" s="63"/>
      <c r="I66" s="63"/>
      <c r="J66" s="63"/>
      <c r="K66" s="63"/>
      <c r="L66" s="63"/>
      <c r="M66" s="64" t="str">
        <f>G66</f>
        <v>GRADE C115</v>
      </c>
      <c r="N66" s="63"/>
      <c r="O66" s="63" t="str">
        <f>M66</f>
        <v>GRADE C115</v>
      </c>
      <c r="P66" s="63"/>
      <c r="Q66" s="64"/>
      <c r="R66" s="63"/>
      <c r="S66" s="63"/>
      <c r="T66" s="64"/>
      <c r="V66" s="64"/>
    </row>
    <row r="67" spans="1:23" s="65" customFormat="1" ht="12.75" customHeight="1" x14ac:dyDescent="0.3">
      <c r="A67" s="60"/>
      <c r="B67" s="60" t="s">
        <v>164</v>
      </c>
      <c r="C67" s="61"/>
      <c r="D67" s="62"/>
      <c r="E67" s="57" t="s">
        <v>165</v>
      </c>
      <c r="F67" s="63"/>
      <c r="G67" s="63" t="s">
        <v>52</v>
      </c>
      <c r="H67" s="63"/>
      <c r="I67" s="63"/>
      <c r="J67" s="63"/>
      <c r="K67" s="63"/>
      <c r="L67" s="63"/>
      <c r="M67" s="64" t="str">
        <f>G67</f>
        <v>GRADE C115</v>
      </c>
      <c r="N67" s="63"/>
      <c r="O67" s="63" t="str">
        <f>M67</f>
        <v>GRADE C115</v>
      </c>
      <c r="P67" s="63"/>
      <c r="Q67" s="64"/>
      <c r="R67" s="63"/>
      <c r="S67" s="63"/>
      <c r="T67" s="64"/>
      <c r="V67" s="64"/>
    </row>
    <row r="68" spans="1:23" s="65" customFormat="1" ht="12.75" customHeight="1" x14ac:dyDescent="0.3">
      <c r="A68" s="60"/>
      <c r="B68" s="60" t="s">
        <v>166</v>
      </c>
      <c r="C68" s="61"/>
      <c r="D68" s="62"/>
      <c r="E68" s="57" t="s">
        <v>167</v>
      </c>
      <c r="F68" s="63"/>
      <c r="G68" s="63" t="s">
        <v>76</v>
      </c>
      <c r="H68" s="63"/>
      <c r="I68" s="63"/>
      <c r="J68" s="63"/>
      <c r="K68" s="63"/>
      <c r="L68" s="63"/>
      <c r="M68" s="64" t="str">
        <f>G68</f>
        <v>GRADE C113</v>
      </c>
      <c r="N68" s="63"/>
      <c r="O68" s="63" t="str">
        <f>M68</f>
        <v>GRADE C113</v>
      </c>
      <c r="P68" s="63"/>
      <c r="Q68" s="64"/>
      <c r="R68" s="63"/>
      <c r="S68" s="63"/>
      <c r="T68" s="64"/>
      <c r="V68" s="64"/>
    </row>
    <row r="69" spans="1:23" ht="12.75" customHeight="1" x14ac:dyDescent="0.3">
      <c r="A69" s="2"/>
      <c r="B69" s="2" t="s">
        <v>84</v>
      </c>
      <c r="C69" s="29"/>
      <c r="D69" s="26"/>
      <c r="E69" s="43" t="s">
        <v>85</v>
      </c>
      <c r="F69" s="30"/>
      <c r="G69" s="30" t="s">
        <v>83</v>
      </c>
      <c r="H69" s="30"/>
      <c r="I69" s="30"/>
      <c r="J69" s="30"/>
      <c r="K69" s="30"/>
      <c r="L69" s="30"/>
      <c r="M69" s="30" t="str">
        <f>G69</f>
        <v>GRADE C112</v>
      </c>
      <c r="N69" s="59"/>
      <c r="O69" s="30" t="str">
        <f>M69</f>
        <v>GRADE C112</v>
      </c>
      <c r="P69" s="30"/>
      <c r="Q69" s="30"/>
      <c r="R69" s="59"/>
      <c r="S69" s="59"/>
    </row>
    <row r="70" spans="1:23" s="65" customFormat="1" ht="12.75" customHeight="1" x14ac:dyDescent="0.3">
      <c r="A70" s="60"/>
      <c r="B70" s="60" t="s">
        <v>168</v>
      </c>
      <c r="C70" s="61"/>
      <c r="D70" s="62"/>
      <c r="E70" s="57" t="s">
        <v>169</v>
      </c>
      <c r="F70" s="63"/>
      <c r="G70" s="63" t="s">
        <v>83</v>
      </c>
      <c r="H70" s="63"/>
      <c r="I70" s="63"/>
      <c r="J70" s="63"/>
      <c r="K70" s="63"/>
      <c r="L70" s="63"/>
      <c r="M70" s="64" t="str">
        <f>G70</f>
        <v>GRADE C112</v>
      </c>
      <c r="N70" s="63"/>
      <c r="O70" s="63" t="str">
        <f>M70</f>
        <v>GRADE C112</v>
      </c>
      <c r="P70" s="63"/>
      <c r="Q70" s="64"/>
      <c r="R70" s="63"/>
      <c r="S70" s="63"/>
      <c r="T70" s="64"/>
      <c r="V70" s="64"/>
    </row>
    <row r="71" spans="1:23" ht="12.75" customHeight="1" x14ac:dyDescent="0.3">
      <c r="A71" s="2"/>
      <c r="B71" s="2" t="s">
        <v>90</v>
      </c>
      <c r="C71" s="29"/>
      <c r="D71" s="26"/>
      <c r="E71" s="43" t="s">
        <v>91</v>
      </c>
      <c r="F71" s="30"/>
      <c r="G71" s="30" t="s">
        <v>92</v>
      </c>
      <c r="H71" s="30"/>
      <c r="I71" s="30"/>
      <c r="J71" s="30"/>
      <c r="K71" s="30"/>
      <c r="L71" s="30"/>
      <c r="M71" s="30" t="str">
        <f>G71</f>
        <v>GRADE C109</v>
      </c>
      <c r="N71" s="59"/>
      <c r="O71" s="30" t="str">
        <f>M71</f>
        <v>GRADE C109</v>
      </c>
      <c r="P71" s="30"/>
      <c r="Q71" s="30"/>
      <c r="R71" s="59"/>
      <c r="S71" s="59"/>
    </row>
    <row r="72" spans="1:23" s="65" customFormat="1" ht="12.75" customHeight="1" x14ac:dyDescent="0.3">
      <c r="A72" s="60"/>
      <c r="B72" s="60" t="s">
        <v>170</v>
      </c>
      <c r="C72" s="61"/>
      <c r="D72" s="62"/>
      <c r="E72" s="57" t="s">
        <v>171</v>
      </c>
      <c r="F72" s="63"/>
      <c r="G72" s="63" t="s">
        <v>92</v>
      </c>
      <c r="H72" s="63"/>
      <c r="I72" s="63"/>
      <c r="J72" s="63"/>
      <c r="K72" s="63"/>
      <c r="L72" s="63"/>
      <c r="M72" s="64" t="str">
        <f>G72</f>
        <v>GRADE C109</v>
      </c>
      <c r="N72" s="63"/>
      <c r="O72" s="63" t="str">
        <f>M72</f>
        <v>GRADE C109</v>
      </c>
      <c r="P72" s="63"/>
      <c r="Q72" s="64"/>
      <c r="R72" s="63"/>
      <c r="S72" s="63"/>
      <c r="T72" s="64"/>
      <c r="V72" s="64"/>
    </row>
    <row r="73" spans="1:23" ht="12.75" customHeight="1" x14ac:dyDescent="0.3">
      <c r="A73" s="2"/>
      <c r="B73" s="2" t="s">
        <v>98</v>
      </c>
      <c r="C73" s="29"/>
      <c r="D73" s="26"/>
      <c r="E73" s="43" t="s">
        <v>99</v>
      </c>
      <c r="F73" s="30"/>
      <c r="G73" s="30" t="s">
        <v>100</v>
      </c>
      <c r="H73" s="30"/>
      <c r="I73" s="30"/>
      <c r="J73" s="30"/>
      <c r="K73" s="30"/>
      <c r="L73" s="30"/>
      <c r="M73" s="30" t="str">
        <f>G73</f>
        <v>GRADE C106</v>
      </c>
      <c r="N73" s="59"/>
      <c r="O73" s="30" t="str">
        <f>M73</f>
        <v>GRADE C106</v>
      </c>
      <c r="P73" s="30"/>
      <c r="Q73" s="30"/>
      <c r="R73" s="59"/>
      <c r="S73" s="59"/>
    </row>
    <row r="74" spans="1:23" ht="12.75" customHeight="1" x14ac:dyDescent="0.3">
      <c r="A74" s="2"/>
      <c r="B74" s="2" t="s">
        <v>50</v>
      </c>
      <c r="C74" s="29">
        <v>29</v>
      </c>
      <c r="D74" s="26"/>
      <c r="E74" s="55" t="s">
        <v>51</v>
      </c>
      <c r="F74" s="28">
        <v>1</v>
      </c>
      <c r="G74" s="30" t="s">
        <v>52</v>
      </c>
      <c r="H74" s="28"/>
      <c r="I74" s="30"/>
      <c r="J74" s="28"/>
      <c r="K74" s="30"/>
      <c r="L74" s="28"/>
      <c r="M74" s="30" t="str">
        <f>G74</f>
        <v>GRADE C115</v>
      </c>
      <c r="N74" s="1"/>
      <c r="O74" s="28" t="str">
        <f>M74</f>
        <v>GRADE C115</v>
      </c>
      <c r="P74" s="28"/>
      <c r="Q74" s="30"/>
      <c r="R74" s="1"/>
      <c r="S74" s="1"/>
    </row>
    <row r="75" spans="1:23" ht="12.75" customHeight="1" x14ac:dyDescent="0.3">
      <c r="A75" s="2"/>
      <c r="B75" s="2" t="s">
        <v>53</v>
      </c>
      <c r="C75" s="29">
        <v>30</v>
      </c>
      <c r="D75" s="26"/>
      <c r="E75" s="55" t="s">
        <v>54</v>
      </c>
      <c r="F75" s="28">
        <v>1</v>
      </c>
      <c r="G75" s="30" t="s">
        <v>52</v>
      </c>
      <c r="H75" s="28"/>
      <c r="I75" s="30"/>
      <c r="J75" s="28"/>
      <c r="K75" s="30"/>
      <c r="L75" s="28"/>
      <c r="M75" s="30" t="str">
        <f>G75</f>
        <v>GRADE C115</v>
      </c>
      <c r="N75" s="1"/>
      <c r="O75" s="28" t="str">
        <f>M75</f>
        <v>GRADE C115</v>
      </c>
      <c r="P75" s="28"/>
      <c r="Q75" s="30"/>
      <c r="R75" s="1"/>
      <c r="S75" s="1"/>
    </row>
    <row r="76" spans="1:23" ht="12.75" customHeight="1" x14ac:dyDescent="0.3">
      <c r="A76" s="2"/>
      <c r="B76" s="2" t="s">
        <v>55</v>
      </c>
      <c r="C76" s="29">
        <v>31</v>
      </c>
      <c r="D76" s="26"/>
      <c r="E76" s="55" t="s">
        <v>56</v>
      </c>
      <c r="F76" s="28">
        <v>1</v>
      </c>
      <c r="G76" s="30" t="s">
        <v>52</v>
      </c>
      <c r="H76" s="28"/>
      <c r="I76" s="30"/>
      <c r="J76" s="28"/>
      <c r="K76" s="30"/>
      <c r="L76" s="28"/>
      <c r="M76" s="30" t="str">
        <f>G76</f>
        <v>GRADE C115</v>
      </c>
      <c r="N76" s="1"/>
      <c r="O76" s="28" t="str">
        <f>M76</f>
        <v>GRADE C115</v>
      </c>
      <c r="P76" s="28"/>
      <c r="Q76" s="30"/>
      <c r="R76" s="1"/>
      <c r="S76" s="1"/>
    </row>
    <row r="77" spans="1:23" ht="12.75" customHeight="1" x14ac:dyDescent="0.3">
      <c r="A77" s="2"/>
      <c r="B77" s="2" t="s">
        <v>57</v>
      </c>
      <c r="C77" s="29">
        <v>32</v>
      </c>
      <c r="D77" s="26"/>
      <c r="E77" s="55" t="s">
        <v>58</v>
      </c>
      <c r="F77" s="28">
        <v>1</v>
      </c>
      <c r="G77" s="30" t="s">
        <v>52</v>
      </c>
      <c r="H77" s="28"/>
      <c r="I77" s="30"/>
      <c r="J77" s="28"/>
      <c r="K77" s="30"/>
      <c r="L77" s="28"/>
      <c r="M77" s="30" t="str">
        <f>G77</f>
        <v>GRADE C115</v>
      </c>
      <c r="N77" s="1"/>
      <c r="O77" s="28" t="str">
        <f>M77</f>
        <v>GRADE C115</v>
      </c>
      <c r="P77" s="28"/>
      <c r="Q77" s="30"/>
      <c r="R77" s="1"/>
      <c r="S77" s="1"/>
    </row>
    <row r="78" spans="1:23" ht="12.75" customHeight="1" x14ac:dyDescent="0.3">
      <c r="A78" s="2"/>
      <c r="B78" s="2" t="s">
        <v>61</v>
      </c>
      <c r="C78" s="29">
        <v>33</v>
      </c>
      <c r="D78" s="26"/>
      <c r="E78" s="55" t="s">
        <v>62</v>
      </c>
      <c r="F78" s="28">
        <v>1</v>
      </c>
      <c r="G78" s="30" t="s">
        <v>52</v>
      </c>
      <c r="H78" s="28"/>
      <c r="I78" s="30"/>
      <c r="J78" s="28"/>
      <c r="K78" s="30"/>
      <c r="L78" s="28"/>
      <c r="M78" s="30" t="str">
        <f>G78</f>
        <v>GRADE C115</v>
      </c>
      <c r="N78" s="1"/>
      <c r="O78" s="28" t="str">
        <f>M78</f>
        <v>GRADE C115</v>
      </c>
      <c r="P78" s="28"/>
      <c r="Q78" s="30"/>
      <c r="R78" s="1"/>
      <c r="S78" s="1"/>
    </row>
    <row r="79" spans="1:23" ht="12.75" customHeight="1" x14ac:dyDescent="0.3">
      <c r="A79" s="2"/>
      <c r="B79" s="2" t="s">
        <v>63</v>
      </c>
      <c r="C79" s="29">
        <v>34</v>
      </c>
      <c r="D79" s="26"/>
      <c r="E79" s="55" t="s">
        <v>64</v>
      </c>
      <c r="F79" s="28">
        <v>1</v>
      </c>
      <c r="G79" s="30" t="s">
        <v>52</v>
      </c>
      <c r="H79" s="28"/>
      <c r="I79" s="30"/>
      <c r="J79" s="28"/>
      <c r="K79" s="30"/>
      <c r="L79" s="28"/>
      <c r="M79" s="30" t="str">
        <f>G79</f>
        <v>GRADE C115</v>
      </c>
      <c r="N79" s="1"/>
      <c r="O79" s="28" t="str">
        <f>M79</f>
        <v>GRADE C115</v>
      </c>
      <c r="P79" s="28"/>
      <c r="Q79" s="30"/>
      <c r="R79" s="1"/>
      <c r="S79" s="1"/>
    </row>
    <row r="80" spans="1:23" ht="12.75" customHeight="1" x14ac:dyDescent="0.3">
      <c r="A80" s="2"/>
      <c r="B80" s="2" t="s">
        <v>67</v>
      </c>
      <c r="C80" s="29">
        <v>35</v>
      </c>
      <c r="D80" s="26"/>
      <c r="E80" s="55" t="s">
        <v>68</v>
      </c>
      <c r="F80" s="28">
        <v>1</v>
      </c>
      <c r="G80" s="30" t="s">
        <v>52</v>
      </c>
      <c r="H80" s="28"/>
      <c r="I80" s="30"/>
      <c r="J80" s="28"/>
      <c r="K80" s="30"/>
      <c r="L80" s="28"/>
      <c r="M80" s="30" t="str">
        <f>G80</f>
        <v>GRADE C115</v>
      </c>
      <c r="N80" s="1"/>
      <c r="O80" s="28" t="str">
        <f>M80</f>
        <v>GRADE C115</v>
      </c>
      <c r="P80" s="28"/>
      <c r="Q80" s="30"/>
      <c r="R80" s="1"/>
      <c r="S80" s="1"/>
    </row>
    <row r="81" spans="1:19" ht="12.75" customHeight="1" x14ac:dyDescent="0.3">
      <c r="A81" s="2"/>
      <c r="B81" s="2" t="s">
        <v>69</v>
      </c>
      <c r="C81" s="29">
        <v>36</v>
      </c>
      <c r="D81" s="26"/>
      <c r="E81" s="55" t="s">
        <v>70</v>
      </c>
      <c r="F81" s="28">
        <v>1</v>
      </c>
      <c r="G81" s="30" t="s">
        <v>52</v>
      </c>
      <c r="H81" s="28"/>
      <c r="I81" s="30"/>
      <c r="J81" s="28"/>
      <c r="K81" s="30"/>
      <c r="L81" s="28"/>
      <c r="M81" s="30" t="str">
        <f>G81</f>
        <v>GRADE C115</v>
      </c>
      <c r="N81" s="1"/>
      <c r="O81" s="28" t="str">
        <f>M81</f>
        <v>GRADE C115</v>
      </c>
      <c r="P81" s="28"/>
      <c r="Q81" s="30"/>
      <c r="R81" s="1"/>
      <c r="S81" s="1"/>
    </row>
    <row r="82" spans="1:19" ht="12.75" customHeight="1" x14ac:dyDescent="0.3">
      <c r="A82" s="2"/>
      <c r="B82" s="2" t="s">
        <v>71</v>
      </c>
      <c r="C82" s="29">
        <v>37</v>
      </c>
      <c r="D82" s="26"/>
      <c r="E82" s="55" t="s">
        <v>72</v>
      </c>
      <c r="F82" s="28">
        <v>3</v>
      </c>
      <c r="G82" s="30" t="s">
        <v>73</v>
      </c>
      <c r="H82" s="28"/>
      <c r="I82" s="30"/>
      <c r="J82" s="28"/>
      <c r="K82" s="30"/>
      <c r="L82" s="28"/>
      <c r="M82" s="30" t="str">
        <f>G82</f>
        <v>GRADE C114</v>
      </c>
      <c r="N82" s="1"/>
      <c r="O82" s="28" t="str">
        <f>M82</f>
        <v>GRADE C114</v>
      </c>
      <c r="P82" s="28"/>
      <c r="Q82" s="30"/>
      <c r="R82" s="1"/>
      <c r="S82" s="1"/>
    </row>
    <row r="83" spans="1:19" ht="12.75" customHeight="1" x14ac:dyDescent="0.3">
      <c r="A83" s="2"/>
      <c r="B83" s="2" t="s">
        <v>74</v>
      </c>
      <c r="C83" s="29">
        <v>38</v>
      </c>
      <c r="D83" s="26"/>
      <c r="E83" s="55" t="s">
        <v>75</v>
      </c>
      <c r="F83" s="28">
        <v>1</v>
      </c>
      <c r="G83" s="30" t="s">
        <v>76</v>
      </c>
      <c r="H83" s="28"/>
      <c r="I83" s="30"/>
      <c r="J83" s="28"/>
      <c r="K83" s="30"/>
      <c r="L83" s="28"/>
      <c r="M83" s="30" t="str">
        <f>G83</f>
        <v>GRADE C113</v>
      </c>
      <c r="N83" s="1"/>
      <c r="O83" s="28" t="str">
        <f>M83</f>
        <v>GRADE C113</v>
      </c>
      <c r="P83" s="28"/>
      <c r="Q83" s="30"/>
      <c r="R83" s="1"/>
      <c r="S83" s="1"/>
    </row>
    <row r="84" spans="1:19" ht="12.75" customHeight="1" x14ac:dyDescent="0.3">
      <c r="A84" s="2"/>
      <c r="B84" s="2" t="s">
        <v>77</v>
      </c>
      <c r="C84" s="29">
        <v>39</v>
      </c>
      <c r="D84" s="26"/>
      <c r="E84" s="55" t="s">
        <v>78</v>
      </c>
      <c r="F84" s="28">
        <v>3</v>
      </c>
      <c r="G84" s="30" t="s">
        <v>76</v>
      </c>
      <c r="H84" s="28"/>
      <c r="I84" s="30"/>
      <c r="J84" s="28"/>
      <c r="K84" s="30"/>
      <c r="L84" s="28"/>
      <c r="M84" s="30" t="str">
        <f>G84</f>
        <v>GRADE C113</v>
      </c>
      <c r="N84" s="1"/>
      <c r="O84" s="28" t="str">
        <f>M84</f>
        <v>GRADE C113</v>
      </c>
      <c r="P84" s="28"/>
      <c r="Q84" s="30"/>
      <c r="R84" s="1"/>
      <c r="S84" s="1"/>
    </row>
    <row r="85" spans="1:19" ht="12.75" customHeight="1" x14ac:dyDescent="0.3">
      <c r="A85" s="2"/>
      <c r="B85" s="2" t="s">
        <v>79</v>
      </c>
      <c r="C85" s="29">
        <v>40</v>
      </c>
      <c r="D85" s="26"/>
      <c r="E85" s="55" t="s">
        <v>80</v>
      </c>
      <c r="F85" s="28">
        <v>2</v>
      </c>
      <c r="G85" s="30" t="s">
        <v>76</v>
      </c>
      <c r="H85" s="28"/>
      <c r="I85" s="30"/>
      <c r="J85" s="28"/>
      <c r="K85" s="30"/>
      <c r="L85" s="28"/>
      <c r="M85" s="30" t="str">
        <f>G85</f>
        <v>GRADE C113</v>
      </c>
      <c r="N85" s="1"/>
      <c r="O85" s="28" t="str">
        <f>M85</f>
        <v>GRADE C113</v>
      </c>
      <c r="P85" s="28"/>
      <c r="Q85" s="30"/>
      <c r="R85" s="1"/>
      <c r="S85" s="1"/>
    </row>
    <row r="86" spans="1:19" ht="12.75" customHeight="1" x14ac:dyDescent="0.3">
      <c r="A86" s="2"/>
      <c r="B86" s="2" t="s">
        <v>86</v>
      </c>
      <c r="C86" s="29">
        <v>41</v>
      </c>
      <c r="D86" s="26"/>
      <c r="E86" s="55" t="s">
        <v>87</v>
      </c>
      <c r="F86" s="28">
        <v>1</v>
      </c>
      <c r="G86" s="30" t="s">
        <v>83</v>
      </c>
      <c r="H86" s="28"/>
      <c r="I86" s="30"/>
      <c r="J86" s="28"/>
      <c r="K86" s="30"/>
      <c r="L86" s="28"/>
      <c r="M86" s="30" t="str">
        <f>G86</f>
        <v>GRADE C112</v>
      </c>
      <c r="N86" s="1"/>
      <c r="O86" s="28" t="str">
        <f>M86</f>
        <v>GRADE C112</v>
      </c>
      <c r="P86" s="28"/>
      <c r="Q86" s="30"/>
      <c r="R86" s="1"/>
      <c r="S86" s="1"/>
    </row>
    <row r="87" spans="1:19" ht="12.75" customHeight="1" x14ac:dyDescent="0.3">
      <c r="A87" s="2"/>
      <c r="B87" s="2" t="s">
        <v>88</v>
      </c>
      <c r="C87" s="29">
        <v>42</v>
      </c>
      <c r="D87" s="26"/>
      <c r="E87" s="55" t="s">
        <v>89</v>
      </c>
      <c r="F87" s="28">
        <v>2</v>
      </c>
      <c r="G87" s="30" t="s">
        <v>83</v>
      </c>
      <c r="H87" s="28"/>
      <c r="I87" s="30"/>
      <c r="J87" s="28"/>
      <c r="K87" s="30"/>
      <c r="L87" s="28"/>
      <c r="M87" s="30" t="str">
        <f>G87</f>
        <v>GRADE C112</v>
      </c>
      <c r="N87" s="1"/>
      <c r="O87" s="28" t="str">
        <f>M87</f>
        <v>GRADE C112</v>
      </c>
      <c r="P87" s="28"/>
      <c r="Q87" s="30"/>
      <c r="R87" s="1"/>
      <c r="S87" s="1"/>
    </row>
    <row r="88" spans="1:19" ht="12.75" customHeight="1" x14ac:dyDescent="0.3">
      <c r="A88" s="2"/>
      <c r="B88" s="2" t="s">
        <v>93</v>
      </c>
      <c r="C88" s="29">
        <v>43</v>
      </c>
      <c r="D88" s="26"/>
      <c r="E88" s="55" t="s">
        <v>94</v>
      </c>
      <c r="F88" s="28">
        <v>1</v>
      </c>
      <c r="G88" s="30" t="s">
        <v>95</v>
      </c>
      <c r="H88" s="28"/>
      <c r="I88" s="30"/>
      <c r="J88" s="28"/>
      <c r="K88" s="30"/>
      <c r="L88" s="28"/>
      <c r="M88" s="30" t="str">
        <f>G88</f>
        <v>GRADE C108</v>
      </c>
      <c r="N88" s="1"/>
      <c r="O88" s="28" t="str">
        <f>M88</f>
        <v>GRADE C108</v>
      </c>
      <c r="P88" s="28"/>
      <c r="Q88" s="30"/>
      <c r="R88" s="1"/>
      <c r="S88" s="1"/>
    </row>
    <row r="89" spans="1:19" ht="12.75" customHeight="1" x14ac:dyDescent="0.3">
      <c r="A89" s="2"/>
      <c r="B89" s="2" t="s">
        <v>96</v>
      </c>
      <c r="C89" s="29">
        <v>44</v>
      </c>
      <c r="D89" s="26"/>
      <c r="E89" s="55" t="s">
        <v>97</v>
      </c>
      <c r="F89" s="28">
        <v>3</v>
      </c>
      <c r="G89" s="30" t="s">
        <v>95</v>
      </c>
      <c r="H89" s="28"/>
      <c r="I89" s="30"/>
      <c r="J89" s="28"/>
      <c r="K89" s="30"/>
      <c r="L89" s="28"/>
      <c r="M89" s="30" t="str">
        <f>G89</f>
        <v>GRADE C108</v>
      </c>
      <c r="N89" s="1"/>
      <c r="O89" s="28" t="str">
        <f>M89</f>
        <v>GRADE C108</v>
      </c>
      <c r="P89" s="28"/>
      <c r="Q89" s="30"/>
      <c r="R89" s="1"/>
      <c r="S89" s="1"/>
    </row>
    <row r="90" spans="1:19" ht="12.75" customHeight="1" x14ac:dyDescent="0.3">
      <c r="A90" s="2"/>
      <c r="B90" s="2" t="s">
        <v>101</v>
      </c>
      <c r="C90" s="29">
        <v>45</v>
      </c>
      <c r="D90" s="26"/>
      <c r="E90" s="55" t="s">
        <v>102</v>
      </c>
      <c r="F90" s="28">
        <v>1</v>
      </c>
      <c r="G90" s="30" t="s">
        <v>103</v>
      </c>
      <c r="H90" s="28"/>
      <c r="I90" s="30"/>
      <c r="J90" s="28"/>
      <c r="K90" s="30"/>
      <c r="L90" s="28"/>
      <c r="M90" s="30" t="str">
        <f>G90</f>
        <v>GRADE C104</v>
      </c>
      <c r="N90" s="1"/>
      <c r="O90" s="28" t="str">
        <f>M90</f>
        <v>GRADE C104</v>
      </c>
      <c r="P90" s="28"/>
      <c r="Q90" s="30"/>
      <c r="R90" s="1"/>
      <c r="S90" s="1"/>
    </row>
    <row r="91" spans="1:19" ht="12.75" customHeight="1" x14ac:dyDescent="0.3">
      <c r="A91" s="2"/>
      <c r="B91" s="2" t="s">
        <v>104</v>
      </c>
      <c r="C91" s="29">
        <v>46</v>
      </c>
      <c r="D91" s="26"/>
      <c r="E91" s="55" t="s">
        <v>105</v>
      </c>
      <c r="F91" s="28">
        <v>8</v>
      </c>
      <c r="G91" s="30" t="s">
        <v>106</v>
      </c>
      <c r="H91" s="28"/>
      <c r="I91" s="30"/>
      <c r="J91" s="28"/>
      <c r="K91" s="30"/>
      <c r="L91" s="28"/>
      <c r="M91" s="30" t="str">
        <f>G91</f>
        <v>GRADE C103</v>
      </c>
      <c r="N91" s="1"/>
      <c r="O91" s="28" t="str">
        <f>M91</f>
        <v>GRADE C103</v>
      </c>
      <c r="P91" s="28"/>
      <c r="Q91" s="30"/>
      <c r="R91" s="1"/>
      <c r="S91" s="1"/>
    </row>
    <row r="92" spans="1:19" ht="12.75" customHeight="1" x14ac:dyDescent="0.3">
      <c r="A92" s="2"/>
      <c r="B92" s="2"/>
      <c r="C92" s="29"/>
      <c r="D92" s="26"/>
      <c r="E92" s="27" t="s">
        <v>1</v>
      </c>
      <c r="F92" s="31">
        <f>SUM(F41:F91)</f>
        <v>55</v>
      </c>
      <c r="G92" s="30"/>
      <c r="H92" s="44">
        <f>SUM(H41:H91)</f>
        <v>0</v>
      </c>
      <c r="I92" s="30"/>
      <c r="J92" s="44">
        <f>SUM(J41:J91)</f>
        <v>0</v>
      </c>
      <c r="K92" s="30"/>
      <c r="L92" s="44">
        <f>SUM(L41:L91)</f>
        <v>0</v>
      </c>
      <c r="M92" s="30"/>
      <c r="N92" s="44">
        <f>SUM(N41:N91)</f>
        <v>0</v>
      </c>
      <c r="O92" s="1"/>
      <c r="P92" s="44">
        <f>SUM(P41:P91)</f>
        <v>0</v>
      </c>
      <c r="Q92" s="30"/>
      <c r="R92" s="44">
        <f>SUM(R41:R91)</f>
        <v>0</v>
      </c>
      <c r="S92" s="1"/>
    </row>
    <row r="93" spans="1:19" ht="12.75" customHeight="1" x14ac:dyDescent="0.3">
      <c r="A93" s="2"/>
      <c r="B93" s="2"/>
      <c r="C93" s="29"/>
      <c r="D93" s="26"/>
      <c r="E93" s="27"/>
      <c r="F93" s="28"/>
      <c r="G93" s="30"/>
      <c r="H93" s="28"/>
      <c r="I93" s="30"/>
      <c r="J93" s="28"/>
      <c r="K93" s="30"/>
      <c r="L93" s="28"/>
      <c r="M93" s="30"/>
      <c r="N93" s="1"/>
      <c r="O93" s="1"/>
      <c r="P93" s="28"/>
      <c r="Q93" s="30"/>
      <c r="R93" s="1"/>
      <c r="S93" s="1"/>
    </row>
    <row r="94" spans="1:19" ht="12.75" customHeight="1" x14ac:dyDescent="0.3">
      <c r="A94" s="2"/>
      <c r="B94" s="2"/>
      <c r="C94" s="29"/>
      <c r="D94" s="26"/>
      <c r="E94" s="43" t="s">
        <v>9</v>
      </c>
      <c r="F94" s="28"/>
      <c r="G94" s="30"/>
      <c r="H94" s="28"/>
      <c r="I94" s="30"/>
      <c r="J94" s="28"/>
      <c r="K94" s="30"/>
      <c r="L94" s="28"/>
      <c r="M94" s="30"/>
      <c r="N94" s="30"/>
      <c r="O94" s="30"/>
      <c r="P94" s="28"/>
      <c r="Q94" s="30"/>
      <c r="R94" s="30"/>
      <c r="S94" s="30"/>
    </row>
    <row r="95" spans="1:19" ht="12.75" customHeight="1" x14ac:dyDescent="0.3">
      <c r="A95" s="2"/>
      <c r="B95" s="2"/>
      <c r="C95" s="29"/>
      <c r="D95" s="26"/>
      <c r="E95" s="43" t="s">
        <v>4</v>
      </c>
      <c r="F95" s="28"/>
      <c r="G95" s="30"/>
      <c r="H95" s="28"/>
      <c r="I95" s="30"/>
      <c r="J95" s="28"/>
      <c r="K95" s="30"/>
      <c r="L95" s="28"/>
      <c r="M95" s="30"/>
      <c r="N95" s="30"/>
      <c r="O95" s="30"/>
      <c r="P95" s="28"/>
      <c r="Q95" s="30"/>
      <c r="R95" s="30"/>
      <c r="S95" s="30"/>
    </row>
    <row r="96" spans="1:19" ht="12.75" customHeight="1" x14ac:dyDescent="0.3">
      <c r="A96" s="2"/>
      <c r="B96" s="2"/>
      <c r="C96" s="29">
        <v>47</v>
      </c>
      <c r="D96" s="26"/>
      <c r="E96" s="43" t="s">
        <v>173</v>
      </c>
      <c r="F96" s="28">
        <v>4</v>
      </c>
      <c r="G96" s="30">
        <v>119167.04905116411</v>
      </c>
      <c r="H96" s="28"/>
      <c r="I96" s="30"/>
      <c r="J96" s="28"/>
      <c r="K96" s="30"/>
      <c r="L96" s="28"/>
      <c r="M96" s="30">
        <f>G96*(1+$T$8)</f>
        <v>121431.22298313622</v>
      </c>
      <c r="N96" s="30"/>
      <c r="O96" s="30">
        <f>M96*(1+$T$8)</f>
        <v>123738.4162198158</v>
      </c>
      <c r="P96" s="28"/>
      <c r="Q96" s="30"/>
      <c r="R96" s="30"/>
      <c r="S96" s="30"/>
    </row>
    <row r="97" spans="1:19" ht="12.75" customHeight="1" x14ac:dyDescent="0.3">
      <c r="A97" s="2"/>
      <c r="B97" s="2"/>
      <c r="C97" s="29">
        <v>48</v>
      </c>
      <c r="D97" s="26"/>
      <c r="E97" s="43" t="s">
        <v>8</v>
      </c>
      <c r="F97" s="28">
        <v>1</v>
      </c>
      <c r="G97" s="30">
        <v>117903.63671711087</v>
      </c>
      <c r="H97" s="28"/>
      <c r="I97" s="30"/>
      <c r="J97" s="28"/>
      <c r="K97" s="30"/>
      <c r="L97" s="28"/>
      <c r="M97" s="30">
        <f>G97*(1+$T$8)</f>
        <v>120143.80581473597</v>
      </c>
      <c r="N97" s="30"/>
      <c r="O97" s="30">
        <f>M97*(1+$T$8)</f>
        <v>122426.53812521594</v>
      </c>
      <c r="P97" s="28"/>
      <c r="Q97" s="30"/>
      <c r="R97" s="30"/>
      <c r="S97" s="30"/>
    </row>
    <row r="98" spans="1:19" ht="12.75" customHeight="1" x14ac:dyDescent="0.3">
      <c r="A98" s="2"/>
      <c r="B98" s="2"/>
      <c r="C98" s="29">
        <v>49</v>
      </c>
      <c r="D98" s="26"/>
      <c r="E98" s="43" t="s">
        <v>174</v>
      </c>
      <c r="F98" s="28">
        <v>4</v>
      </c>
      <c r="G98" s="30">
        <v>98058.884435860222</v>
      </c>
      <c r="H98" s="28"/>
      <c r="I98" s="30"/>
      <c r="J98" s="28"/>
      <c r="K98" s="30"/>
      <c r="L98" s="28"/>
      <c r="M98" s="30">
        <f>G98*(1+$T$8)</f>
        <v>99922.003240141552</v>
      </c>
      <c r="N98" s="30"/>
      <c r="O98" s="30">
        <f>M98*(1+$T$8)</f>
        <v>101820.52130170423</v>
      </c>
      <c r="P98" s="28"/>
      <c r="Q98" s="30"/>
      <c r="R98" s="30"/>
      <c r="S98" s="30"/>
    </row>
    <row r="99" spans="1:19" ht="12.75" customHeight="1" x14ac:dyDescent="0.3">
      <c r="A99" s="2"/>
      <c r="B99" s="2"/>
      <c r="C99" s="29">
        <v>50</v>
      </c>
      <c r="D99" s="26"/>
      <c r="E99" s="43" t="s">
        <v>7</v>
      </c>
      <c r="F99" s="28">
        <v>1</v>
      </c>
      <c r="G99" s="30">
        <v>76144.889517746706</v>
      </c>
      <c r="H99" s="28"/>
      <c r="I99" s="30"/>
      <c r="J99" s="28"/>
      <c r="K99" s="30"/>
      <c r="L99" s="28"/>
      <c r="M99" s="30">
        <f>G99*(1+$T$8)</f>
        <v>77591.642418583884</v>
      </c>
      <c r="N99" s="30"/>
      <c r="O99" s="30">
        <f>M99*(1+$T$8)</f>
        <v>79065.883624536975</v>
      </c>
      <c r="P99" s="28"/>
      <c r="Q99" s="30"/>
      <c r="R99" s="30"/>
      <c r="S99" s="30"/>
    </row>
    <row r="100" spans="1:19" ht="12.75" customHeight="1" x14ac:dyDescent="0.3">
      <c r="A100" s="2"/>
      <c r="B100" s="2"/>
      <c r="C100" s="29">
        <v>51</v>
      </c>
      <c r="D100" s="26"/>
      <c r="E100" s="43" t="s">
        <v>6</v>
      </c>
      <c r="F100" s="33">
        <v>5</v>
      </c>
      <c r="G100" s="30">
        <v>68729.091052694959</v>
      </c>
      <c r="H100" s="33"/>
      <c r="I100" s="30"/>
      <c r="J100" s="33"/>
      <c r="K100" s="30"/>
      <c r="L100" s="33"/>
      <c r="M100" s="30">
        <f>G100*(1+$T$8)</f>
        <v>70034.943782696151</v>
      </c>
      <c r="N100" s="32"/>
      <c r="O100" s="30">
        <f>M100*(1+$T$8)</f>
        <v>71365.607714567377</v>
      </c>
      <c r="P100" s="33"/>
      <c r="Q100" s="30"/>
      <c r="R100" s="32"/>
      <c r="S100" s="30"/>
    </row>
    <row r="101" spans="1:19" ht="12.75" customHeight="1" x14ac:dyDescent="0.3">
      <c r="A101" s="2"/>
      <c r="B101" s="2"/>
      <c r="C101" s="29"/>
      <c r="D101" s="26"/>
      <c r="E101" s="27" t="s">
        <v>1</v>
      </c>
      <c r="F101" s="28">
        <f>SUM(F96:F100)</f>
        <v>15</v>
      </c>
      <c r="G101" s="30"/>
      <c r="H101" s="28">
        <f>SUM(H96:H100)</f>
        <v>0</v>
      </c>
      <c r="I101" s="30"/>
      <c r="J101" s="28">
        <f>SUM(J96:J100)</f>
        <v>0</v>
      </c>
      <c r="K101" s="30"/>
      <c r="L101" s="28">
        <f>SUM(L96:L100)</f>
        <v>0</v>
      </c>
      <c r="M101" s="30"/>
      <c r="N101" s="30">
        <f>SUM(N96:N100)</f>
        <v>0</v>
      </c>
      <c r="O101" s="30"/>
      <c r="P101" s="28">
        <f>SUM(P96:P100)</f>
        <v>0</v>
      </c>
      <c r="Q101" s="30"/>
      <c r="R101" s="30">
        <f>SUM(R96:R100)</f>
        <v>0</v>
      </c>
      <c r="S101" s="30"/>
    </row>
    <row r="102" spans="1:19" ht="12.75" customHeight="1" x14ac:dyDescent="0.3">
      <c r="A102" s="2"/>
      <c r="B102" s="2"/>
      <c r="C102" s="29"/>
      <c r="D102" s="26"/>
      <c r="E102" s="43"/>
      <c r="F102" s="28"/>
      <c r="G102" s="30"/>
      <c r="H102" s="28"/>
      <c r="I102" s="30"/>
      <c r="J102" s="28"/>
      <c r="K102" s="30"/>
      <c r="L102" s="28"/>
      <c r="M102" s="30"/>
      <c r="N102" s="30"/>
      <c r="O102" s="30"/>
      <c r="P102" s="28"/>
      <c r="Q102" s="30"/>
      <c r="R102" s="30"/>
      <c r="S102" s="30"/>
    </row>
    <row r="103" spans="1:19" ht="12.75" customHeight="1" x14ac:dyDescent="0.3">
      <c r="A103" s="2"/>
      <c r="B103" s="2"/>
      <c r="C103" s="29"/>
      <c r="D103" s="26"/>
      <c r="E103" s="43" t="s">
        <v>5</v>
      </c>
      <c r="F103" s="28"/>
      <c r="G103" s="30"/>
      <c r="H103" s="28"/>
      <c r="I103" s="30"/>
      <c r="J103" s="28"/>
      <c r="K103" s="30"/>
      <c r="L103" s="28"/>
      <c r="M103" s="30"/>
      <c r="N103" s="30"/>
      <c r="O103" s="30"/>
      <c r="P103" s="28"/>
      <c r="Q103" s="30"/>
      <c r="R103" s="30"/>
      <c r="S103" s="30"/>
    </row>
    <row r="104" spans="1:19" ht="12.75" customHeight="1" x14ac:dyDescent="0.3">
      <c r="A104" s="2"/>
      <c r="B104" s="2"/>
      <c r="C104" s="29"/>
      <c r="D104" s="26"/>
      <c r="E104" s="43" t="s">
        <v>4</v>
      </c>
      <c r="F104" s="28"/>
      <c r="G104" s="30"/>
      <c r="H104" s="28"/>
      <c r="I104" s="30"/>
      <c r="J104" s="28"/>
      <c r="K104" s="30"/>
      <c r="L104" s="28"/>
      <c r="M104" s="30"/>
      <c r="N104" s="30"/>
      <c r="O104" s="30"/>
      <c r="P104" s="28"/>
      <c r="Q104" s="30"/>
      <c r="R104" s="30"/>
      <c r="S104" s="30"/>
    </row>
    <row r="105" spans="1:19" ht="12.75" customHeight="1" x14ac:dyDescent="0.3">
      <c r="A105" s="2"/>
      <c r="B105" s="2"/>
      <c r="C105" s="29">
        <v>52</v>
      </c>
      <c r="D105" s="26"/>
      <c r="E105" s="43" t="s">
        <v>3</v>
      </c>
      <c r="F105" s="28">
        <v>43</v>
      </c>
      <c r="G105" s="30">
        <v>90769.967124014642</v>
      </c>
      <c r="H105" s="28"/>
      <c r="I105" s="30"/>
      <c r="J105" s="28"/>
      <c r="K105" s="30"/>
      <c r="L105" s="28"/>
      <c r="M105" s="30">
        <f>G105*(1+$T$8)</f>
        <v>92494.596499370906</v>
      </c>
      <c r="N105" s="30"/>
      <c r="O105" s="30">
        <f>M105*(1+$T$8)</f>
        <v>94251.993832858949</v>
      </c>
      <c r="P105" s="28"/>
      <c r="Q105" s="30"/>
      <c r="R105" s="30"/>
      <c r="S105" s="30"/>
    </row>
    <row r="106" spans="1:19" ht="12.75" customHeight="1" x14ac:dyDescent="0.3">
      <c r="A106" s="2"/>
      <c r="B106" s="2"/>
      <c r="C106" s="29">
        <v>53</v>
      </c>
      <c r="D106" s="26"/>
      <c r="E106" s="43" t="s">
        <v>2</v>
      </c>
      <c r="F106" s="33">
        <v>60</v>
      </c>
      <c r="G106" s="30">
        <v>45682.614352241013</v>
      </c>
      <c r="H106" s="33"/>
      <c r="I106" s="30"/>
      <c r="J106" s="33"/>
      <c r="K106" s="30"/>
      <c r="L106" s="33"/>
      <c r="M106" s="30">
        <f>G106*(1+$T$8)</f>
        <v>46550.584024933589</v>
      </c>
      <c r="N106" s="32"/>
      <c r="O106" s="30">
        <f>M106*(1+$T$8)</f>
        <v>47435.045121407325</v>
      </c>
      <c r="P106" s="33"/>
      <c r="Q106" s="30"/>
      <c r="R106" s="32"/>
      <c r="S106" s="30"/>
    </row>
    <row r="107" spans="1:19" ht="12.75" customHeight="1" x14ac:dyDescent="0.3">
      <c r="A107" s="2"/>
      <c r="B107" s="2"/>
      <c r="C107" s="29"/>
      <c r="D107" s="26"/>
      <c r="E107" s="27" t="s">
        <v>1</v>
      </c>
      <c r="F107" s="28">
        <f>SUM(F105:F106)</f>
        <v>103</v>
      </c>
      <c r="G107" s="30"/>
      <c r="H107" s="28">
        <f>SUM(H105:H106)</f>
        <v>0</v>
      </c>
      <c r="I107" s="30"/>
      <c r="J107" s="28">
        <f>SUM(J105:J106)</f>
        <v>0</v>
      </c>
      <c r="K107" s="30"/>
      <c r="L107" s="28">
        <f>SUM(L105:L106)</f>
        <v>0</v>
      </c>
      <c r="M107" s="30"/>
      <c r="N107" s="30">
        <f>SUM(N105:N106)</f>
        <v>0</v>
      </c>
      <c r="O107" s="30"/>
      <c r="P107" s="28">
        <f>SUM(P105:P106)</f>
        <v>0</v>
      </c>
      <c r="Q107" s="30"/>
      <c r="R107" s="30">
        <f>SUM(R105:R106)</f>
        <v>0</v>
      </c>
      <c r="S107" s="30"/>
    </row>
    <row r="108" spans="1:19" ht="12.75" customHeight="1" x14ac:dyDescent="0.3">
      <c r="A108" s="2"/>
      <c r="B108" s="2"/>
      <c r="C108" s="29"/>
      <c r="D108" s="26"/>
      <c r="E108" s="43"/>
      <c r="F108" s="33"/>
      <c r="G108" s="30"/>
      <c r="H108" s="33"/>
      <c r="I108" s="30"/>
      <c r="J108" s="33"/>
      <c r="K108" s="30"/>
      <c r="L108" s="33"/>
      <c r="M108" s="30"/>
      <c r="N108" s="32"/>
      <c r="O108" s="30"/>
      <c r="P108" s="33"/>
      <c r="Q108" s="30"/>
      <c r="R108" s="32"/>
      <c r="S108" s="30"/>
    </row>
    <row r="109" spans="1:19" ht="12.75" customHeight="1" x14ac:dyDescent="0.3">
      <c r="A109" s="2"/>
      <c r="B109" s="2"/>
      <c r="C109" s="29"/>
      <c r="D109" s="26"/>
      <c r="E109" s="26" t="s">
        <v>107</v>
      </c>
      <c r="F109" s="28"/>
      <c r="G109" s="30"/>
      <c r="H109" s="28"/>
      <c r="I109" s="30"/>
      <c r="J109" s="28"/>
      <c r="K109" s="30"/>
      <c r="L109" s="28"/>
      <c r="M109" s="30"/>
      <c r="N109" s="28"/>
      <c r="P109" s="28"/>
      <c r="Q109" s="30"/>
      <c r="R109" s="28"/>
    </row>
    <row r="110" spans="1:19" ht="12.75" customHeight="1" x14ac:dyDescent="0.3">
      <c r="A110" s="2"/>
      <c r="B110" s="2"/>
      <c r="C110" s="29"/>
      <c r="D110" s="26"/>
      <c r="E110" s="26" t="s">
        <v>108</v>
      </c>
      <c r="F110" s="28"/>
      <c r="G110" s="30"/>
      <c r="H110" s="28"/>
      <c r="I110" s="30"/>
      <c r="J110" s="28"/>
      <c r="K110" s="30"/>
      <c r="L110" s="28"/>
      <c r="M110" s="30"/>
      <c r="N110" s="28"/>
      <c r="P110" s="28"/>
      <c r="Q110" s="30"/>
      <c r="R110" s="28"/>
    </row>
    <row r="111" spans="1:19" ht="12.75" customHeight="1" x14ac:dyDescent="0.3">
      <c r="A111" s="2"/>
      <c r="B111" s="2"/>
      <c r="C111" s="29">
        <v>54</v>
      </c>
      <c r="D111" s="26"/>
      <c r="E111" s="56" t="s">
        <v>109</v>
      </c>
      <c r="F111" s="33">
        <v>1</v>
      </c>
      <c r="G111" s="30">
        <v>86110.45924244223</v>
      </c>
      <c r="H111" s="33"/>
      <c r="I111" s="30"/>
      <c r="J111" s="33"/>
      <c r="K111" s="30"/>
      <c r="L111" s="33"/>
      <c r="M111" s="30">
        <f>G111*(1+$T$8)</f>
        <v>87746.557968048626</v>
      </c>
      <c r="N111" s="33"/>
      <c r="O111" s="30">
        <f>M111*(1+$T$8)</f>
        <v>89413.742569441543</v>
      </c>
      <c r="P111" s="33"/>
      <c r="Q111" s="30"/>
      <c r="R111" s="33"/>
    </row>
    <row r="112" spans="1:19" ht="12.75" customHeight="1" x14ac:dyDescent="0.3">
      <c r="A112" s="2"/>
      <c r="B112" s="2"/>
      <c r="C112" s="29"/>
      <c r="D112" s="26"/>
      <c r="E112" s="27" t="s">
        <v>1</v>
      </c>
      <c r="F112" s="28">
        <f>SUM(F111)</f>
        <v>1</v>
      </c>
      <c r="G112" s="30"/>
      <c r="H112" s="28">
        <f>SUM(H111)</f>
        <v>0</v>
      </c>
      <c r="I112" s="30"/>
      <c r="J112" s="28">
        <f>SUM(J111)</f>
        <v>0</v>
      </c>
      <c r="K112" s="30"/>
      <c r="L112" s="28">
        <f>SUM(L111)</f>
        <v>0</v>
      </c>
      <c r="M112" s="30"/>
      <c r="N112" s="28">
        <f>SUM(N111)</f>
        <v>0</v>
      </c>
      <c r="P112" s="28">
        <f>SUM(P111)</f>
        <v>0</v>
      </c>
      <c r="Q112" s="30"/>
      <c r="R112" s="28">
        <f>SUM(R111)</f>
        <v>0</v>
      </c>
    </row>
    <row r="113" spans="1:19" ht="12.75" customHeight="1" x14ac:dyDescent="0.3">
      <c r="A113" s="2"/>
      <c r="B113" s="2"/>
      <c r="C113" s="29"/>
      <c r="D113" s="26"/>
      <c r="E113" s="26"/>
      <c r="F113" s="33"/>
      <c r="G113" s="30"/>
      <c r="H113" s="33"/>
      <c r="I113" s="30"/>
      <c r="J113" s="33"/>
      <c r="K113" s="30"/>
      <c r="L113" s="33"/>
      <c r="M113" s="30"/>
      <c r="N113" s="33"/>
      <c r="P113" s="33"/>
      <c r="Q113" s="30"/>
      <c r="R113" s="33"/>
    </row>
    <row r="114" spans="1:19" ht="12.75" customHeight="1" x14ac:dyDescent="0.3">
      <c r="A114" s="2"/>
      <c r="B114" s="2"/>
      <c r="C114" s="29"/>
      <c r="D114" s="26"/>
      <c r="E114" s="43" t="s">
        <v>0</v>
      </c>
      <c r="F114" s="28">
        <f>F112+F107+F101+F92+F37</f>
        <v>200</v>
      </c>
      <c r="G114" s="30"/>
      <c r="H114" s="28">
        <f>H112+H107+H101+H92+H37</f>
        <v>0</v>
      </c>
      <c r="I114" s="30"/>
      <c r="J114" s="28">
        <f>J112+J107+J101+J92+J37</f>
        <v>0</v>
      </c>
      <c r="K114" s="30"/>
      <c r="L114" s="28">
        <f>L112+L107+L101+L92+L37</f>
        <v>0</v>
      </c>
      <c r="M114" s="30"/>
      <c r="N114" s="28">
        <f>N112+N107+N101+N92+N37</f>
        <v>0</v>
      </c>
      <c r="O114" s="30"/>
      <c r="P114" s="28">
        <f>P112+P107+P101+P92+P37</f>
        <v>0</v>
      </c>
      <c r="Q114" s="30"/>
      <c r="R114" s="28">
        <f>R112+R107+R101+R92+R37</f>
        <v>0</v>
      </c>
      <c r="S114" s="30"/>
    </row>
    <row r="115" spans="1:19" ht="12.75" customHeight="1" x14ac:dyDescent="0.3">
      <c r="A115" s="2"/>
      <c r="B115" s="2"/>
      <c r="C115" s="29"/>
      <c r="D115" s="26"/>
      <c r="E115" s="43"/>
      <c r="F115" s="28"/>
      <c r="G115" s="30"/>
      <c r="H115" s="28"/>
      <c r="I115" s="30"/>
      <c r="J115" s="28"/>
      <c r="K115" s="30"/>
      <c r="L115" s="28"/>
      <c r="M115" s="30"/>
      <c r="N115" s="30"/>
      <c r="O115" s="30"/>
      <c r="P115" s="28"/>
      <c r="Q115" s="30"/>
      <c r="R115" s="30"/>
      <c r="S115" s="30"/>
    </row>
    <row r="116" spans="1:19" ht="12.75" customHeight="1" x14ac:dyDescent="0.3">
      <c r="A116" s="2"/>
      <c r="B116" s="2"/>
      <c r="C116" s="29"/>
      <c r="D116" s="26"/>
      <c r="E116" s="43"/>
      <c r="F116" s="28"/>
      <c r="G116" s="30"/>
      <c r="H116" s="28"/>
      <c r="I116" s="30"/>
      <c r="J116" s="28"/>
      <c r="K116" s="30"/>
      <c r="L116" s="28"/>
      <c r="M116" s="30"/>
      <c r="N116" s="30"/>
      <c r="O116" s="30"/>
      <c r="P116" s="28"/>
      <c r="Q116" s="30"/>
      <c r="R116" s="30"/>
      <c r="S116" s="30"/>
    </row>
    <row r="117" spans="1:19" ht="12.75" customHeight="1" x14ac:dyDescent="0.3">
      <c r="A117" s="2"/>
      <c r="B117" s="2"/>
      <c r="C117" s="29"/>
      <c r="D117" s="26"/>
      <c r="E117" s="43"/>
      <c r="F117" s="28"/>
      <c r="G117" s="30"/>
      <c r="H117" s="28"/>
      <c r="I117" s="30"/>
      <c r="J117" s="28"/>
      <c r="K117" s="30"/>
      <c r="L117" s="28"/>
      <c r="M117" s="30"/>
      <c r="N117" s="30"/>
      <c r="O117" s="30"/>
      <c r="P117" s="28"/>
      <c r="Q117" s="30"/>
      <c r="R117" s="30"/>
      <c r="S117" s="30"/>
    </row>
    <row r="118" spans="1:19" ht="12.75" customHeight="1" x14ac:dyDescent="0.3">
      <c r="A118" s="2"/>
      <c r="B118" s="2"/>
      <c r="C118" s="29"/>
      <c r="D118" s="26"/>
      <c r="E118" s="43"/>
      <c r="F118" s="28"/>
      <c r="G118" s="30"/>
      <c r="H118" s="28"/>
      <c r="I118" s="30"/>
      <c r="J118" s="28"/>
      <c r="K118" s="30"/>
      <c r="L118" s="28"/>
      <c r="M118" s="30"/>
      <c r="N118" s="30"/>
      <c r="O118" s="30"/>
      <c r="P118" s="28"/>
      <c r="Q118" s="30"/>
      <c r="R118" s="30"/>
      <c r="S118" s="30"/>
    </row>
    <row r="119" spans="1:19" ht="12.75" customHeight="1" x14ac:dyDescent="0.3">
      <c r="A119" s="2"/>
      <c r="B119" s="2"/>
      <c r="C119" s="29"/>
      <c r="D119" s="26"/>
      <c r="E119" s="43"/>
      <c r="F119" s="28"/>
      <c r="G119" s="30"/>
      <c r="H119" s="28"/>
      <c r="I119" s="30"/>
      <c r="J119" s="28"/>
      <c r="K119" s="30"/>
      <c r="L119" s="28"/>
      <c r="M119" s="30"/>
      <c r="N119" s="30"/>
      <c r="O119" s="30"/>
      <c r="P119" s="28"/>
      <c r="Q119" s="30"/>
      <c r="R119" s="30"/>
      <c r="S119" s="30"/>
    </row>
    <row r="120" spans="1:19" ht="12.75" customHeight="1" x14ac:dyDescent="0.3">
      <c r="A120" s="2"/>
      <c r="B120" s="2"/>
      <c r="C120" s="29"/>
      <c r="D120" s="26"/>
      <c r="E120" s="43"/>
      <c r="F120" s="28"/>
      <c r="G120" s="30"/>
      <c r="H120" s="28"/>
      <c r="I120" s="30"/>
      <c r="J120" s="28"/>
      <c r="K120" s="30"/>
      <c r="L120" s="28"/>
      <c r="M120" s="30"/>
      <c r="N120" s="30"/>
      <c r="O120" s="30"/>
      <c r="P120" s="28"/>
      <c r="Q120" s="30"/>
      <c r="R120" s="30"/>
      <c r="S120" s="30"/>
    </row>
    <row r="121" spans="1:19" ht="12.75" customHeight="1" x14ac:dyDescent="0.3">
      <c r="A121" s="2"/>
      <c r="B121" s="2"/>
      <c r="C121" s="29"/>
      <c r="D121" s="26"/>
      <c r="E121" s="43"/>
      <c r="F121" s="28"/>
      <c r="G121" s="30"/>
      <c r="H121" s="28"/>
      <c r="I121" s="30"/>
      <c r="J121" s="28"/>
      <c r="K121" s="30"/>
      <c r="L121" s="28"/>
      <c r="M121" s="30"/>
      <c r="N121" s="30"/>
      <c r="O121" s="30"/>
      <c r="P121" s="28"/>
      <c r="Q121" s="30"/>
      <c r="R121" s="30"/>
      <c r="S121" s="30"/>
    </row>
    <row r="122" spans="1:19" ht="12.75" customHeight="1" x14ac:dyDescent="0.3">
      <c r="A122" s="2"/>
      <c r="B122" s="2"/>
      <c r="C122" s="29"/>
      <c r="D122" s="26"/>
      <c r="E122" s="43"/>
      <c r="F122" s="28"/>
      <c r="G122" s="30"/>
      <c r="H122" s="28"/>
      <c r="I122" s="30"/>
      <c r="J122" s="28"/>
      <c r="K122" s="30"/>
      <c r="L122" s="28"/>
      <c r="M122" s="30"/>
      <c r="N122" s="30"/>
      <c r="O122" s="30"/>
      <c r="P122" s="28"/>
      <c r="Q122" s="30"/>
      <c r="R122" s="30"/>
      <c r="S122" s="30"/>
    </row>
    <row r="123" spans="1:19" ht="12.75" customHeight="1" x14ac:dyDescent="0.3">
      <c r="A123" s="2"/>
      <c r="B123" s="2"/>
      <c r="C123" s="29"/>
      <c r="D123" s="26"/>
      <c r="E123" s="43"/>
      <c r="F123" s="28"/>
      <c r="G123" s="30"/>
      <c r="H123" s="28"/>
      <c r="I123" s="30"/>
      <c r="J123" s="28"/>
      <c r="K123" s="30"/>
      <c r="L123" s="28"/>
      <c r="M123" s="30"/>
      <c r="N123" s="30"/>
      <c r="O123" s="30"/>
      <c r="P123" s="28"/>
      <c r="Q123" s="30"/>
      <c r="R123" s="30"/>
      <c r="S123" s="30"/>
    </row>
    <row r="124" spans="1:19" ht="12.75" customHeight="1" x14ac:dyDescent="0.3">
      <c r="A124" s="2"/>
      <c r="B124" s="2"/>
      <c r="C124" s="29"/>
      <c r="D124" s="26"/>
      <c r="E124" s="43"/>
      <c r="F124" s="28"/>
      <c r="G124" s="30"/>
      <c r="H124" s="28"/>
      <c r="I124" s="30"/>
      <c r="J124" s="28"/>
      <c r="K124" s="30"/>
      <c r="L124" s="28"/>
      <c r="M124" s="30"/>
      <c r="N124" s="30"/>
      <c r="O124" s="30"/>
      <c r="P124" s="28"/>
      <c r="Q124" s="30"/>
      <c r="R124" s="30"/>
      <c r="S124" s="30"/>
    </row>
    <row r="125" spans="1:19" ht="12.75" customHeight="1" x14ac:dyDescent="0.3">
      <c r="A125" s="2"/>
      <c r="B125" s="2"/>
      <c r="C125" s="29"/>
      <c r="D125" s="26"/>
      <c r="E125" s="43"/>
      <c r="F125" s="28"/>
      <c r="G125" s="30"/>
      <c r="H125" s="28"/>
      <c r="I125" s="30"/>
      <c r="J125" s="28"/>
      <c r="K125" s="30"/>
      <c r="L125" s="28"/>
      <c r="M125" s="30"/>
      <c r="N125" s="30"/>
      <c r="O125" s="30"/>
      <c r="P125" s="28"/>
      <c r="Q125" s="30"/>
      <c r="R125" s="30"/>
      <c r="S125" s="30"/>
    </row>
    <row r="126" spans="1:19" ht="12.75" customHeight="1" x14ac:dyDescent="0.3">
      <c r="A126" s="2"/>
      <c r="B126" s="2"/>
      <c r="C126" s="29"/>
      <c r="D126" s="26"/>
      <c r="E126" s="43"/>
      <c r="F126" s="28"/>
      <c r="G126" s="30"/>
      <c r="H126" s="28"/>
      <c r="I126" s="30"/>
      <c r="J126" s="28"/>
      <c r="K126" s="30"/>
      <c r="L126" s="28"/>
      <c r="M126" s="30"/>
      <c r="N126" s="30"/>
      <c r="O126" s="30"/>
      <c r="P126" s="28"/>
      <c r="Q126" s="30"/>
      <c r="R126" s="30"/>
      <c r="S126" s="30"/>
    </row>
    <row r="127" spans="1:19" ht="12.75" customHeight="1" x14ac:dyDescent="0.3">
      <c r="A127" s="2"/>
      <c r="B127" s="2"/>
      <c r="C127" s="29"/>
      <c r="D127" s="26"/>
      <c r="E127" s="43"/>
      <c r="F127" s="28"/>
      <c r="G127" s="30"/>
      <c r="H127" s="28"/>
      <c r="I127" s="30"/>
      <c r="J127" s="28"/>
      <c r="K127" s="30"/>
      <c r="L127" s="28"/>
      <c r="M127" s="30"/>
      <c r="N127" s="30"/>
      <c r="O127" s="30"/>
      <c r="P127" s="28"/>
      <c r="Q127" s="30"/>
      <c r="R127" s="30"/>
      <c r="S127" s="30"/>
    </row>
    <row r="128" spans="1:19" ht="12.75" customHeight="1" x14ac:dyDescent="0.3">
      <c r="A128" s="2"/>
      <c r="B128" s="2"/>
      <c r="C128" s="29"/>
      <c r="D128" s="26"/>
      <c r="E128" s="43"/>
      <c r="F128" s="28"/>
      <c r="G128" s="30"/>
      <c r="H128" s="28"/>
      <c r="I128" s="30"/>
      <c r="J128" s="28"/>
      <c r="K128" s="30"/>
      <c r="L128" s="28"/>
      <c r="M128" s="30"/>
      <c r="N128" s="30"/>
      <c r="O128" s="30"/>
      <c r="P128" s="28"/>
      <c r="Q128" s="30"/>
      <c r="R128" s="30"/>
      <c r="S128" s="30"/>
    </row>
    <row r="129" spans="1:19" ht="12.75" customHeight="1" x14ac:dyDescent="0.3">
      <c r="A129" s="2"/>
      <c r="B129" s="2"/>
      <c r="C129" s="29"/>
      <c r="D129" s="26"/>
      <c r="E129" s="43"/>
      <c r="F129" s="28"/>
      <c r="G129" s="30"/>
      <c r="H129" s="28"/>
      <c r="I129" s="30"/>
      <c r="J129" s="28"/>
      <c r="K129" s="30"/>
      <c r="L129" s="28"/>
      <c r="M129" s="30"/>
      <c r="N129" s="30"/>
      <c r="O129" s="30"/>
      <c r="P129" s="28"/>
      <c r="Q129" s="30"/>
      <c r="R129" s="30"/>
      <c r="S129" s="30"/>
    </row>
    <row r="130" spans="1:19" ht="12.75" customHeight="1" x14ac:dyDescent="0.3">
      <c r="A130" s="2"/>
      <c r="B130" s="2"/>
      <c r="C130" s="29"/>
      <c r="D130" s="26"/>
      <c r="E130" s="43"/>
      <c r="F130" s="28"/>
      <c r="G130" s="30"/>
      <c r="H130" s="28"/>
      <c r="I130" s="30"/>
      <c r="J130" s="28"/>
      <c r="K130" s="30"/>
      <c r="L130" s="28"/>
      <c r="M130" s="30"/>
      <c r="N130" s="30"/>
      <c r="O130" s="30"/>
      <c r="P130" s="28"/>
      <c r="Q130" s="30"/>
      <c r="R130" s="30"/>
      <c r="S130" s="30"/>
    </row>
    <row r="131" spans="1:19" ht="12.75" customHeight="1" x14ac:dyDescent="0.3">
      <c r="A131" s="2"/>
      <c r="B131" s="2"/>
      <c r="C131" s="29"/>
      <c r="D131" s="26"/>
      <c r="E131" s="27"/>
      <c r="F131" s="28"/>
      <c r="G131" s="30"/>
      <c r="H131" s="28"/>
      <c r="I131" s="30"/>
      <c r="J131" s="28"/>
      <c r="K131" s="30"/>
      <c r="L131" s="28"/>
      <c r="M131" s="30"/>
      <c r="N131" s="28"/>
      <c r="O131" s="30"/>
      <c r="P131" s="28"/>
      <c r="Q131" s="30"/>
      <c r="R131" s="28"/>
      <c r="S131" s="30"/>
    </row>
    <row r="132" spans="1:19" ht="12.75" customHeight="1" x14ac:dyDescent="0.3">
      <c r="A132" s="2"/>
      <c r="B132" s="2"/>
      <c r="C132" s="29"/>
      <c r="D132" s="26"/>
      <c r="E132" s="43"/>
      <c r="F132" s="28"/>
      <c r="G132" s="30"/>
      <c r="H132" s="28"/>
      <c r="I132" s="30"/>
      <c r="J132" s="28"/>
      <c r="K132" s="30"/>
      <c r="L132" s="28"/>
      <c r="M132" s="30"/>
      <c r="N132" s="30"/>
      <c r="O132" s="30"/>
      <c r="P132" s="28"/>
      <c r="Q132" s="30"/>
      <c r="R132" s="30"/>
      <c r="S132" s="30"/>
    </row>
    <row r="133" spans="1:19" ht="12.75" customHeight="1" x14ac:dyDescent="0.3">
      <c r="A133" s="2"/>
      <c r="B133" s="2"/>
      <c r="C133" s="29"/>
      <c r="D133" s="26"/>
      <c r="E133" s="43"/>
      <c r="F133" s="28"/>
      <c r="G133" s="30"/>
      <c r="H133" s="28"/>
      <c r="I133" s="30"/>
      <c r="J133" s="28"/>
      <c r="K133" s="30"/>
      <c r="L133" s="28"/>
      <c r="M133" s="30"/>
      <c r="N133" s="30"/>
      <c r="O133" s="30"/>
      <c r="P133" s="28"/>
      <c r="Q133" s="30"/>
      <c r="R133" s="30"/>
      <c r="S133" s="30"/>
    </row>
    <row r="134" spans="1:19" ht="12.75" customHeight="1" x14ac:dyDescent="0.3">
      <c r="A134" s="2"/>
      <c r="B134" s="2"/>
      <c r="C134" s="29"/>
      <c r="D134" s="26"/>
      <c r="E134" s="43"/>
      <c r="F134" s="28"/>
      <c r="G134" s="30"/>
      <c r="H134" s="28"/>
      <c r="I134" s="30"/>
      <c r="J134" s="28"/>
      <c r="K134" s="30"/>
      <c r="L134" s="28"/>
      <c r="M134" s="30"/>
      <c r="N134" s="30"/>
      <c r="O134" s="30"/>
      <c r="P134" s="28"/>
      <c r="Q134" s="30"/>
      <c r="R134" s="30"/>
      <c r="S134" s="30"/>
    </row>
    <row r="135" spans="1:19" ht="12.75" customHeight="1" x14ac:dyDescent="0.3">
      <c r="A135" s="2"/>
      <c r="B135" s="2"/>
      <c r="C135" s="29"/>
      <c r="D135" s="26"/>
      <c r="E135" s="43"/>
      <c r="F135" s="28"/>
      <c r="G135" s="30"/>
      <c r="H135" s="28"/>
      <c r="I135" s="30"/>
      <c r="J135" s="28"/>
      <c r="K135" s="30"/>
      <c r="L135" s="28"/>
      <c r="M135" s="30"/>
      <c r="N135" s="30"/>
      <c r="O135" s="30"/>
      <c r="P135" s="28"/>
      <c r="Q135" s="30"/>
      <c r="R135" s="30"/>
      <c r="S135" s="30"/>
    </row>
    <row r="136" spans="1:19" ht="12.75" customHeight="1" x14ac:dyDescent="0.3">
      <c r="A136" s="2"/>
      <c r="B136" s="2"/>
      <c r="C136" s="29"/>
      <c r="D136" s="26"/>
      <c r="E136" s="43"/>
      <c r="F136" s="28"/>
      <c r="G136" s="30"/>
      <c r="H136" s="28"/>
      <c r="I136" s="30"/>
      <c r="J136" s="28"/>
      <c r="K136" s="30"/>
      <c r="L136" s="28"/>
      <c r="M136" s="30"/>
      <c r="N136" s="30"/>
      <c r="O136" s="30"/>
      <c r="P136" s="28"/>
      <c r="Q136" s="30"/>
      <c r="R136" s="30"/>
      <c r="S136" s="30"/>
    </row>
    <row r="137" spans="1:19" ht="12.75" customHeight="1" x14ac:dyDescent="0.3">
      <c r="C137" s="45"/>
      <c r="D137" s="45"/>
      <c r="F137" s="45"/>
      <c r="G137" s="30"/>
      <c r="H137" s="30"/>
      <c r="I137" s="30"/>
      <c r="K137" s="30"/>
      <c r="M137" s="30"/>
      <c r="O137" s="30"/>
      <c r="Q137" s="30"/>
      <c r="S137" s="30"/>
    </row>
    <row r="138" spans="1:19" ht="12.75" customHeight="1" x14ac:dyDescent="0.3">
      <c r="C138" s="45"/>
      <c r="D138" s="45"/>
      <c r="F138" s="45"/>
      <c r="G138" s="30"/>
      <c r="H138" s="30"/>
      <c r="I138" s="30"/>
      <c r="K138" s="30"/>
      <c r="M138" s="30"/>
      <c r="O138" s="30"/>
      <c r="Q138" s="30"/>
      <c r="S138" s="30"/>
    </row>
    <row r="139" spans="1:19" ht="12.75" customHeight="1" x14ac:dyDescent="0.3">
      <c r="C139" s="45"/>
      <c r="D139" s="45"/>
      <c r="F139" s="45"/>
      <c r="G139" s="30"/>
      <c r="H139" s="30"/>
      <c r="I139" s="30"/>
      <c r="K139" s="30"/>
      <c r="M139" s="30"/>
      <c r="O139" s="30"/>
      <c r="Q139" s="30"/>
      <c r="S139" s="30"/>
    </row>
    <row r="140" spans="1:19" ht="12.75" customHeight="1" x14ac:dyDescent="0.3">
      <c r="C140" s="45"/>
      <c r="D140" s="45"/>
      <c r="F140" s="45"/>
      <c r="G140" s="30"/>
      <c r="H140" s="30"/>
      <c r="I140" s="30"/>
      <c r="K140" s="30"/>
      <c r="M140" s="30"/>
      <c r="O140" s="30"/>
      <c r="Q140" s="30"/>
      <c r="S140" s="30"/>
    </row>
    <row r="141" spans="1:19" ht="12.75" customHeight="1" x14ac:dyDescent="0.3">
      <c r="C141" s="45"/>
      <c r="D141" s="45"/>
      <c r="F141" s="45"/>
      <c r="G141" s="30"/>
      <c r="H141" s="30"/>
      <c r="I141" s="30"/>
      <c r="K141" s="30"/>
      <c r="M141" s="30"/>
      <c r="O141" s="30"/>
      <c r="Q141" s="30"/>
      <c r="S141" s="30"/>
    </row>
    <row r="142" spans="1:19" ht="12.75" customHeight="1" x14ac:dyDescent="0.3">
      <c r="C142" s="45"/>
      <c r="D142" s="45"/>
      <c r="F142" s="45"/>
      <c r="G142" s="30"/>
      <c r="H142" s="30"/>
      <c r="I142" s="30"/>
      <c r="K142" s="30"/>
      <c r="M142" s="30"/>
      <c r="O142" s="30"/>
      <c r="Q142" s="30"/>
      <c r="S142" s="30"/>
    </row>
    <row r="143" spans="1:19" ht="12.75" customHeight="1" x14ac:dyDescent="0.3">
      <c r="C143" s="45"/>
      <c r="D143" s="45"/>
      <c r="F143" s="45"/>
      <c r="G143" s="30"/>
      <c r="H143" s="30"/>
      <c r="I143" s="30"/>
      <c r="K143" s="30"/>
      <c r="M143" s="30"/>
      <c r="O143" s="30"/>
      <c r="Q143" s="30"/>
      <c r="S143" s="30"/>
    </row>
    <row r="144" spans="1:19" ht="12.75" customHeight="1" x14ac:dyDescent="0.3">
      <c r="C144" s="45"/>
      <c r="D144" s="45"/>
      <c r="F144" s="45"/>
      <c r="G144" s="30"/>
      <c r="H144" s="30"/>
      <c r="I144" s="30"/>
      <c r="K144" s="30"/>
      <c r="M144" s="30"/>
      <c r="O144" s="30"/>
      <c r="Q144" s="30"/>
      <c r="S144" s="30"/>
    </row>
    <row r="145" spans="1:19" ht="12.75" customHeight="1" x14ac:dyDescent="0.3">
      <c r="C145" s="45"/>
      <c r="D145" s="45"/>
      <c r="F145" s="45"/>
      <c r="G145" s="30"/>
      <c r="H145" s="30"/>
      <c r="I145" s="30"/>
      <c r="K145" s="30"/>
      <c r="M145" s="30"/>
      <c r="O145" s="30"/>
      <c r="Q145" s="30"/>
      <c r="S145" s="30"/>
    </row>
    <row r="146" spans="1:19" ht="12.75" customHeight="1" x14ac:dyDescent="0.3">
      <c r="A146" s="1"/>
      <c r="B146" s="1"/>
      <c r="C146" s="45"/>
      <c r="D146" s="45"/>
      <c r="F146" s="45"/>
      <c r="G146" s="30"/>
      <c r="H146" s="30"/>
      <c r="I146" s="30"/>
      <c r="K146" s="30"/>
      <c r="M146" s="30"/>
      <c r="O146" s="30"/>
      <c r="Q146" s="30"/>
      <c r="S146" s="30"/>
    </row>
    <row r="147" spans="1:19" ht="12.75" customHeight="1" x14ac:dyDescent="0.3">
      <c r="A147" s="1"/>
      <c r="B147" s="1"/>
      <c r="C147" s="45"/>
      <c r="D147" s="45"/>
      <c r="F147" s="45"/>
      <c r="G147" s="30"/>
      <c r="H147" s="30"/>
      <c r="I147" s="30"/>
      <c r="K147" s="30"/>
      <c r="M147" s="30"/>
      <c r="O147" s="30"/>
      <c r="Q147" s="30"/>
      <c r="S147" s="30"/>
    </row>
    <row r="148" spans="1:19" ht="12.75" customHeight="1" x14ac:dyDescent="0.3">
      <c r="A148" s="1"/>
      <c r="B148" s="1"/>
      <c r="C148" s="45"/>
      <c r="D148" s="45"/>
      <c r="F148" s="45"/>
      <c r="G148" s="30"/>
      <c r="H148" s="30"/>
      <c r="I148" s="30"/>
      <c r="K148" s="30"/>
      <c r="M148" s="30"/>
      <c r="O148" s="30"/>
      <c r="Q148" s="30"/>
      <c r="S148" s="30"/>
    </row>
    <row r="149" spans="1:19" ht="12.75" customHeight="1" x14ac:dyDescent="0.3">
      <c r="A149" s="1"/>
      <c r="B149" s="1"/>
      <c r="C149" s="45"/>
      <c r="D149" s="45"/>
      <c r="F149" s="45"/>
      <c r="G149" s="30"/>
      <c r="H149" s="30"/>
      <c r="I149" s="30"/>
      <c r="K149" s="30"/>
      <c r="M149" s="30"/>
      <c r="O149" s="30"/>
      <c r="Q149" s="30"/>
      <c r="S149" s="30"/>
    </row>
    <row r="150" spans="1:19" ht="12.75" customHeight="1" x14ac:dyDescent="0.3">
      <c r="A150" s="1"/>
      <c r="B150" s="1"/>
      <c r="C150" s="45"/>
      <c r="D150" s="45"/>
      <c r="F150" s="45"/>
      <c r="G150" s="30"/>
      <c r="H150" s="30"/>
      <c r="I150" s="30"/>
      <c r="K150" s="30"/>
      <c r="M150" s="30"/>
      <c r="O150" s="30"/>
      <c r="Q150" s="30"/>
      <c r="S150" s="30"/>
    </row>
    <row r="151" spans="1:19" ht="12.75" customHeight="1" x14ac:dyDescent="0.3">
      <c r="A151" s="1"/>
      <c r="B151" s="1"/>
      <c r="C151" s="45"/>
      <c r="D151" s="45"/>
      <c r="F151" s="45"/>
      <c r="G151" s="30"/>
      <c r="H151" s="30"/>
      <c r="I151" s="30"/>
      <c r="K151" s="30"/>
      <c r="M151" s="30"/>
      <c r="O151" s="30"/>
      <c r="Q151" s="30"/>
      <c r="S151" s="30"/>
    </row>
    <row r="152" spans="1:19" ht="12.75" customHeight="1" x14ac:dyDescent="0.3">
      <c r="A152" s="1"/>
      <c r="B152" s="1"/>
      <c r="C152" s="45"/>
      <c r="D152" s="45"/>
      <c r="F152" s="45"/>
      <c r="G152" s="30"/>
      <c r="H152" s="30"/>
      <c r="I152" s="30"/>
      <c r="K152" s="30"/>
      <c r="M152" s="30"/>
      <c r="O152" s="30"/>
      <c r="Q152" s="30"/>
      <c r="S152" s="30"/>
    </row>
    <row r="153" spans="1:19" ht="12.75" customHeight="1" x14ac:dyDescent="0.3">
      <c r="A153" s="1"/>
      <c r="B153" s="1"/>
      <c r="C153" s="45"/>
      <c r="D153" s="45"/>
      <c r="F153" s="45"/>
      <c r="G153" s="30"/>
      <c r="H153" s="30"/>
      <c r="I153" s="30"/>
      <c r="K153" s="30"/>
      <c r="M153" s="30"/>
      <c r="O153" s="30"/>
      <c r="Q153" s="30"/>
      <c r="S153" s="30"/>
    </row>
    <row r="154" spans="1:19" ht="12.75" customHeight="1" x14ac:dyDescent="0.3">
      <c r="A154" s="1"/>
      <c r="B154" s="1"/>
      <c r="C154" s="45"/>
      <c r="D154" s="45"/>
      <c r="F154" s="45"/>
      <c r="G154" s="30"/>
      <c r="H154" s="30"/>
      <c r="I154" s="30"/>
      <c r="K154" s="30"/>
      <c r="M154" s="30"/>
      <c r="O154" s="30"/>
      <c r="Q154" s="30"/>
      <c r="S154" s="30"/>
    </row>
    <row r="155" spans="1:19" ht="12.75" customHeight="1" x14ac:dyDescent="0.3">
      <c r="A155" s="1"/>
      <c r="B155" s="1"/>
      <c r="C155" s="45"/>
      <c r="D155" s="45"/>
      <c r="F155" s="45"/>
      <c r="G155" s="30"/>
      <c r="H155" s="30"/>
      <c r="I155" s="30"/>
      <c r="K155" s="30"/>
      <c r="M155" s="30"/>
      <c r="O155" s="30"/>
      <c r="Q155" s="30"/>
      <c r="S155" s="30"/>
    </row>
    <row r="156" spans="1:19" ht="12.75" customHeight="1" x14ac:dyDescent="0.3">
      <c r="A156" s="1"/>
      <c r="B156" s="1"/>
      <c r="C156" s="45"/>
      <c r="D156" s="45"/>
      <c r="F156" s="45"/>
      <c r="G156" s="30"/>
      <c r="H156" s="30"/>
      <c r="I156" s="30"/>
      <c r="K156" s="30"/>
      <c r="M156" s="30"/>
      <c r="O156" s="30"/>
      <c r="Q156" s="30"/>
      <c r="S156" s="30"/>
    </row>
    <row r="157" spans="1:19" ht="12.75" customHeight="1" x14ac:dyDescent="0.3">
      <c r="A157" s="1"/>
      <c r="B157" s="1"/>
      <c r="C157" s="45"/>
      <c r="D157" s="45"/>
      <c r="F157" s="45"/>
      <c r="G157" s="30"/>
      <c r="H157" s="30"/>
      <c r="I157" s="30"/>
      <c r="K157" s="30"/>
      <c r="M157" s="30"/>
      <c r="O157" s="30"/>
      <c r="Q157" s="30"/>
      <c r="S157" s="30"/>
    </row>
    <row r="158" spans="1:19" ht="12.75" customHeight="1" x14ac:dyDescent="0.3">
      <c r="A158" s="1"/>
      <c r="B158" s="1"/>
      <c r="C158" s="45"/>
      <c r="D158" s="45"/>
      <c r="F158" s="45"/>
      <c r="G158" s="30"/>
      <c r="H158" s="30"/>
      <c r="I158" s="30"/>
      <c r="K158" s="30"/>
      <c r="M158" s="30"/>
      <c r="O158" s="30"/>
      <c r="Q158" s="30"/>
      <c r="S158" s="30"/>
    </row>
    <row r="159" spans="1:19" ht="12.75" customHeight="1" x14ac:dyDescent="0.3">
      <c r="A159" s="1"/>
      <c r="B159" s="1"/>
      <c r="C159" s="45"/>
      <c r="D159" s="45"/>
      <c r="F159" s="45"/>
      <c r="G159" s="30"/>
      <c r="H159" s="30"/>
      <c r="I159" s="30"/>
      <c r="K159" s="30"/>
      <c r="M159" s="30"/>
      <c r="O159" s="30"/>
      <c r="Q159" s="30"/>
      <c r="S159" s="30"/>
    </row>
    <row r="160" spans="1:19" ht="12.75" customHeight="1" x14ac:dyDescent="0.3">
      <c r="A160" s="1"/>
      <c r="B160" s="1"/>
      <c r="C160" s="45"/>
      <c r="D160" s="45"/>
      <c r="F160" s="45"/>
      <c r="G160" s="30"/>
      <c r="H160" s="30"/>
      <c r="I160" s="30"/>
      <c r="K160" s="30"/>
      <c r="M160" s="30"/>
      <c r="O160" s="30"/>
      <c r="Q160" s="30"/>
      <c r="S160" s="30"/>
    </row>
    <row r="161" spans="1:19" ht="12.75" customHeight="1" x14ac:dyDescent="0.3">
      <c r="A161" s="1"/>
      <c r="B161" s="1"/>
      <c r="C161" s="45"/>
      <c r="D161" s="45"/>
      <c r="F161" s="45"/>
      <c r="G161" s="30"/>
      <c r="H161" s="30"/>
      <c r="I161" s="30"/>
      <c r="K161" s="30"/>
      <c r="M161" s="30"/>
      <c r="O161" s="30"/>
      <c r="Q161" s="30"/>
      <c r="S161" s="30"/>
    </row>
    <row r="162" spans="1:19" ht="12.75" customHeight="1" x14ac:dyDescent="0.3">
      <c r="A162" s="1"/>
      <c r="B162" s="1"/>
      <c r="C162" s="45"/>
      <c r="D162" s="45"/>
      <c r="F162" s="45"/>
      <c r="G162" s="30"/>
      <c r="H162" s="30"/>
      <c r="I162" s="30"/>
      <c r="K162" s="30"/>
      <c r="M162" s="30"/>
      <c r="O162" s="30"/>
      <c r="Q162" s="30"/>
      <c r="S162" s="30"/>
    </row>
    <row r="163" spans="1:19" ht="12.75" customHeight="1" x14ac:dyDescent="0.3">
      <c r="A163" s="1"/>
      <c r="B163" s="1"/>
      <c r="C163" s="45"/>
      <c r="D163" s="45"/>
      <c r="F163" s="45"/>
      <c r="G163" s="30"/>
      <c r="H163" s="30"/>
      <c r="I163" s="30"/>
      <c r="K163" s="30"/>
      <c r="M163" s="30"/>
      <c r="O163" s="30"/>
      <c r="Q163" s="30"/>
      <c r="S163" s="30"/>
    </row>
    <row r="164" spans="1:19" ht="12.75" customHeight="1" x14ac:dyDescent="0.3">
      <c r="A164" s="1"/>
      <c r="B164" s="1"/>
      <c r="C164" s="45"/>
      <c r="D164" s="45"/>
      <c r="F164" s="45"/>
      <c r="G164" s="30"/>
      <c r="H164" s="30"/>
      <c r="I164" s="30"/>
      <c r="K164" s="30"/>
      <c r="M164" s="30"/>
      <c r="O164" s="30"/>
      <c r="Q164" s="30"/>
      <c r="S164" s="30"/>
    </row>
    <row r="165" spans="1:19" ht="12.75" customHeight="1" x14ac:dyDescent="0.3">
      <c r="A165" s="1"/>
      <c r="B165" s="1"/>
      <c r="C165" s="45"/>
      <c r="D165" s="45"/>
      <c r="F165" s="45"/>
      <c r="G165" s="30"/>
      <c r="H165" s="30"/>
      <c r="I165" s="30"/>
      <c r="K165" s="30"/>
      <c r="M165" s="30"/>
      <c r="O165" s="30"/>
      <c r="Q165" s="30"/>
      <c r="S165" s="30"/>
    </row>
    <row r="166" spans="1:19" ht="12.75" customHeight="1" x14ac:dyDescent="0.3">
      <c r="A166" s="1"/>
      <c r="B166" s="1"/>
      <c r="C166" s="45"/>
      <c r="D166" s="45"/>
      <c r="F166" s="45"/>
      <c r="G166" s="30"/>
      <c r="H166" s="30"/>
      <c r="I166" s="30"/>
      <c r="K166" s="30"/>
      <c r="M166" s="30"/>
      <c r="O166" s="30"/>
      <c r="Q166" s="30"/>
      <c r="S166" s="30"/>
    </row>
    <row r="167" spans="1:19" ht="12.75" customHeight="1" x14ac:dyDescent="0.3">
      <c r="A167" s="1"/>
      <c r="B167" s="1"/>
      <c r="C167" s="45"/>
      <c r="D167" s="45"/>
      <c r="F167" s="45"/>
      <c r="G167" s="30"/>
      <c r="H167" s="30"/>
      <c r="I167" s="30"/>
      <c r="K167" s="30"/>
      <c r="M167" s="30"/>
      <c r="O167" s="30"/>
      <c r="Q167" s="30"/>
      <c r="S167" s="30"/>
    </row>
    <row r="168" spans="1:19" ht="12.75" customHeight="1" x14ac:dyDescent="0.3">
      <c r="A168" s="1"/>
      <c r="B168" s="1"/>
      <c r="C168" s="45"/>
      <c r="D168" s="45"/>
      <c r="F168" s="45"/>
      <c r="G168" s="30"/>
      <c r="H168" s="30"/>
      <c r="I168" s="30"/>
      <c r="K168" s="30"/>
      <c r="M168" s="30"/>
      <c r="O168" s="30"/>
      <c r="Q168" s="30"/>
      <c r="S168" s="30"/>
    </row>
    <row r="169" spans="1:19" ht="12.75" customHeight="1" x14ac:dyDescent="0.3">
      <c r="A169" s="1"/>
      <c r="B169" s="1"/>
      <c r="C169" s="45"/>
      <c r="D169" s="45"/>
      <c r="F169" s="45"/>
      <c r="G169" s="30"/>
      <c r="H169" s="30"/>
      <c r="I169" s="30"/>
      <c r="K169" s="30"/>
      <c r="M169" s="30"/>
      <c r="O169" s="30"/>
      <c r="Q169" s="30"/>
      <c r="S169" s="30"/>
    </row>
    <row r="170" spans="1:19" ht="12.75" customHeight="1" x14ac:dyDescent="0.3">
      <c r="A170" s="1"/>
      <c r="B170" s="1"/>
      <c r="C170" s="45"/>
      <c r="D170" s="45"/>
      <c r="F170" s="45"/>
      <c r="G170" s="30"/>
      <c r="H170" s="30"/>
      <c r="I170" s="30"/>
      <c r="K170" s="30"/>
      <c r="M170" s="30"/>
      <c r="O170" s="30"/>
      <c r="Q170" s="30"/>
      <c r="S170" s="30"/>
    </row>
    <row r="171" spans="1:19" ht="12.75" customHeight="1" x14ac:dyDescent="0.3">
      <c r="A171" s="1"/>
      <c r="B171" s="1"/>
      <c r="C171" s="45"/>
      <c r="D171" s="45"/>
      <c r="F171" s="45"/>
      <c r="G171" s="30"/>
      <c r="H171" s="30"/>
      <c r="I171" s="30"/>
      <c r="K171" s="30"/>
      <c r="M171" s="30"/>
      <c r="O171" s="30"/>
      <c r="Q171" s="30"/>
      <c r="S171" s="30"/>
    </row>
    <row r="172" spans="1:19" ht="12.75" customHeight="1" x14ac:dyDescent="0.3">
      <c r="A172" s="1"/>
      <c r="B172" s="1"/>
      <c r="C172" s="45"/>
      <c r="D172" s="45"/>
      <c r="F172" s="45"/>
      <c r="G172" s="30"/>
      <c r="H172" s="30"/>
      <c r="I172" s="30"/>
      <c r="K172" s="30"/>
      <c r="M172" s="30"/>
      <c r="O172" s="30"/>
      <c r="Q172" s="30"/>
      <c r="S172" s="30"/>
    </row>
    <row r="173" spans="1:19" ht="12.75" customHeight="1" x14ac:dyDescent="0.3">
      <c r="A173" s="1"/>
      <c r="B173" s="1"/>
      <c r="C173" s="45"/>
      <c r="D173" s="45"/>
      <c r="F173" s="45"/>
      <c r="G173" s="30"/>
      <c r="H173" s="30"/>
      <c r="I173" s="30"/>
      <c r="K173" s="30"/>
      <c r="M173" s="30"/>
      <c r="O173" s="30"/>
      <c r="Q173" s="30"/>
      <c r="S173" s="30"/>
    </row>
    <row r="174" spans="1:19" ht="12.75" customHeight="1" x14ac:dyDescent="0.3">
      <c r="A174" s="1"/>
      <c r="B174" s="1"/>
      <c r="C174" s="45"/>
      <c r="D174" s="45"/>
      <c r="F174" s="45"/>
      <c r="G174" s="30"/>
      <c r="H174" s="30"/>
      <c r="I174" s="30"/>
      <c r="K174" s="30"/>
      <c r="M174" s="30"/>
      <c r="O174" s="30"/>
      <c r="Q174" s="30"/>
      <c r="S174" s="30"/>
    </row>
    <row r="175" spans="1:19" ht="12.75" customHeight="1" x14ac:dyDescent="0.3">
      <c r="A175" s="1"/>
      <c r="B175" s="1"/>
      <c r="C175" s="45"/>
      <c r="D175" s="45"/>
      <c r="F175" s="45"/>
      <c r="G175" s="30"/>
      <c r="H175" s="30"/>
      <c r="I175" s="30"/>
      <c r="K175" s="30"/>
      <c r="M175" s="30"/>
      <c r="O175" s="30"/>
      <c r="Q175" s="30"/>
      <c r="S175" s="30"/>
    </row>
    <row r="176" spans="1:19" ht="12.75" customHeight="1" x14ac:dyDescent="0.3">
      <c r="A176" s="1"/>
      <c r="B176" s="1"/>
      <c r="C176" s="45"/>
      <c r="D176" s="45"/>
      <c r="F176" s="45"/>
      <c r="G176" s="30"/>
      <c r="H176" s="30"/>
      <c r="I176" s="30"/>
      <c r="K176" s="30"/>
      <c r="M176" s="30"/>
      <c r="O176" s="30"/>
      <c r="Q176" s="30"/>
      <c r="S176" s="30"/>
    </row>
    <row r="177" spans="1:19" ht="12.75" customHeight="1" x14ac:dyDescent="0.3">
      <c r="A177" s="1"/>
      <c r="B177" s="1"/>
      <c r="C177" s="45"/>
      <c r="D177" s="45"/>
      <c r="F177" s="45"/>
      <c r="G177" s="30"/>
      <c r="H177" s="30"/>
      <c r="I177" s="30"/>
      <c r="K177" s="30"/>
      <c r="M177" s="30"/>
      <c r="O177" s="30"/>
      <c r="Q177" s="30"/>
      <c r="S177" s="30"/>
    </row>
    <row r="178" spans="1:19" ht="12.75" customHeight="1" x14ac:dyDescent="0.3">
      <c r="A178" s="1"/>
      <c r="B178" s="1"/>
      <c r="C178" s="45"/>
      <c r="D178" s="45"/>
      <c r="F178" s="45"/>
      <c r="G178" s="30"/>
      <c r="H178" s="30"/>
      <c r="I178" s="30"/>
      <c r="K178" s="30"/>
      <c r="M178" s="30"/>
      <c r="O178" s="30"/>
      <c r="Q178" s="30"/>
      <c r="S178" s="30"/>
    </row>
    <row r="179" spans="1:19" ht="12.75" customHeight="1" x14ac:dyDescent="0.3">
      <c r="A179" s="1"/>
      <c r="B179" s="1"/>
      <c r="C179" s="45"/>
      <c r="D179" s="45"/>
      <c r="F179" s="45"/>
      <c r="G179" s="30"/>
      <c r="H179" s="30"/>
      <c r="I179" s="30"/>
      <c r="K179" s="30"/>
      <c r="M179" s="30"/>
      <c r="O179" s="30"/>
      <c r="Q179" s="30"/>
      <c r="S179" s="30"/>
    </row>
    <row r="180" spans="1:19" ht="12.75" customHeight="1" x14ac:dyDescent="0.3">
      <c r="A180" s="1"/>
      <c r="B180" s="1"/>
      <c r="C180" s="45"/>
      <c r="D180" s="45"/>
      <c r="F180" s="45"/>
      <c r="G180" s="30"/>
      <c r="H180" s="30"/>
      <c r="I180" s="30"/>
      <c r="K180" s="30"/>
      <c r="M180" s="30"/>
      <c r="O180" s="30"/>
      <c r="Q180" s="30"/>
      <c r="S180" s="30"/>
    </row>
    <row r="181" spans="1:19" ht="12.75" customHeight="1" x14ac:dyDescent="0.3">
      <c r="A181" s="1"/>
      <c r="B181" s="1"/>
      <c r="C181" s="45"/>
      <c r="D181" s="45"/>
      <c r="F181" s="45"/>
      <c r="G181" s="30"/>
      <c r="H181" s="30"/>
      <c r="I181" s="30"/>
      <c r="K181" s="30"/>
      <c r="M181" s="30"/>
      <c r="O181" s="30"/>
      <c r="Q181" s="30"/>
      <c r="S181" s="30"/>
    </row>
    <row r="182" spans="1:19" ht="12.75" customHeight="1" x14ac:dyDescent="0.3">
      <c r="A182" s="1"/>
      <c r="B182" s="1"/>
      <c r="C182" s="45"/>
      <c r="D182" s="45"/>
      <c r="F182" s="45"/>
      <c r="G182" s="30"/>
      <c r="H182" s="30"/>
      <c r="I182" s="30"/>
      <c r="K182" s="30"/>
      <c r="M182" s="30"/>
      <c r="O182" s="30"/>
      <c r="Q182" s="30"/>
      <c r="S182" s="30"/>
    </row>
    <row r="183" spans="1:19" ht="12.75" customHeight="1" x14ac:dyDescent="0.3">
      <c r="A183" s="1"/>
      <c r="B183" s="1"/>
      <c r="C183" s="45"/>
      <c r="D183" s="45"/>
      <c r="F183" s="45"/>
      <c r="G183" s="30"/>
      <c r="H183" s="30"/>
      <c r="I183" s="30"/>
      <c r="K183" s="30"/>
      <c r="M183" s="30"/>
      <c r="O183" s="30"/>
      <c r="Q183" s="30"/>
      <c r="S183" s="30"/>
    </row>
    <row r="184" spans="1:19" ht="12.75" customHeight="1" x14ac:dyDescent="0.3">
      <c r="A184" s="1"/>
      <c r="B184" s="1"/>
      <c r="C184" s="45"/>
      <c r="D184" s="45"/>
      <c r="F184" s="45"/>
      <c r="G184" s="30"/>
      <c r="H184" s="30"/>
      <c r="I184" s="30"/>
      <c r="K184" s="30"/>
      <c r="M184" s="30"/>
      <c r="O184" s="30"/>
      <c r="Q184" s="30"/>
      <c r="S184" s="30"/>
    </row>
    <row r="185" spans="1:19" ht="12.75" customHeight="1" x14ac:dyDescent="0.3">
      <c r="A185" s="1"/>
      <c r="B185" s="1"/>
      <c r="C185" s="45"/>
      <c r="D185" s="45"/>
      <c r="F185" s="45"/>
      <c r="G185" s="30"/>
      <c r="H185" s="30"/>
      <c r="I185" s="30"/>
      <c r="K185" s="30"/>
      <c r="M185" s="30"/>
      <c r="O185" s="30"/>
      <c r="Q185" s="30"/>
      <c r="S185" s="30"/>
    </row>
    <row r="186" spans="1:19" ht="12.75" customHeight="1" x14ac:dyDescent="0.3">
      <c r="A186" s="1"/>
      <c r="B186" s="1"/>
      <c r="C186" s="45"/>
      <c r="D186" s="45"/>
      <c r="F186" s="45"/>
      <c r="G186" s="30"/>
      <c r="H186" s="30"/>
      <c r="I186" s="30"/>
      <c r="K186" s="30"/>
      <c r="M186" s="30"/>
      <c r="O186" s="30"/>
      <c r="Q186" s="30"/>
      <c r="S186" s="30"/>
    </row>
    <row r="187" spans="1:19" ht="12.75" customHeight="1" x14ac:dyDescent="0.3">
      <c r="A187" s="1"/>
      <c r="B187" s="1"/>
      <c r="C187" s="45"/>
      <c r="D187" s="45"/>
      <c r="F187" s="45"/>
      <c r="G187" s="30"/>
      <c r="H187" s="30"/>
      <c r="I187" s="30"/>
      <c r="K187" s="30"/>
      <c r="M187" s="30"/>
      <c r="O187" s="30"/>
      <c r="Q187" s="30"/>
      <c r="S187" s="30"/>
    </row>
    <row r="188" spans="1:19" ht="12.75" customHeight="1" x14ac:dyDescent="0.3">
      <c r="A188" s="1"/>
      <c r="B188" s="1"/>
      <c r="C188" s="45"/>
      <c r="D188" s="45"/>
      <c r="F188" s="45"/>
      <c r="G188" s="30"/>
      <c r="H188" s="30"/>
      <c r="I188" s="30"/>
      <c r="K188" s="30"/>
      <c r="M188" s="30"/>
      <c r="O188" s="30"/>
      <c r="Q188" s="30"/>
      <c r="S188" s="30"/>
    </row>
    <row r="189" spans="1:19" ht="12.75" customHeight="1" x14ac:dyDescent="0.3">
      <c r="A189" s="1"/>
      <c r="B189" s="1"/>
      <c r="C189" s="45"/>
      <c r="D189" s="45"/>
      <c r="F189" s="45"/>
      <c r="G189" s="30"/>
      <c r="H189" s="30"/>
      <c r="I189" s="30"/>
      <c r="K189" s="30"/>
      <c r="M189" s="30"/>
      <c r="O189" s="30"/>
      <c r="Q189" s="30"/>
      <c r="S189" s="30"/>
    </row>
    <row r="190" spans="1:19" ht="12.75" customHeight="1" x14ac:dyDescent="0.3">
      <c r="A190" s="1"/>
      <c r="B190" s="1"/>
      <c r="C190" s="45"/>
      <c r="D190" s="45"/>
      <c r="F190" s="45"/>
      <c r="G190" s="30"/>
      <c r="H190" s="30"/>
      <c r="I190" s="30"/>
      <c r="K190" s="30"/>
      <c r="M190" s="30"/>
      <c r="O190" s="30"/>
      <c r="Q190" s="30"/>
      <c r="S190" s="30"/>
    </row>
    <row r="191" spans="1:19" ht="12.75" customHeight="1" x14ac:dyDescent="0.3">
      <c r="A191" s="1"/>
      <c r="B191" s="1"/>
      <c r="C191" s="45"/>
      <c r="D191" s="45"/>
      <c r="F191" s="45"/>
      <c r="G191" s="30"/>
      <c r="H191" s="30"/>
      <c r="I191" s="30"/>
      <c r="K191" s="30"/>
      <c r="M191" s="30"/>
      <c r="O191" s="30"/>
      <c r="Q191" s="30"/>
      <c r="S191" s="30"/>
    </row>
    <row r="192" spans="1:19" ht="12.75" customHeight="1" x14ac:dyDescent="0.3">
      <c r="A192" s="1"/>
      <c r="B192" s="1"/>
      <c r="C192" s="45"/>
      <c r="D192" s="45"/>
      <c r="F192" s="45"/>
      <c r="G192" s="30"/>
      <c r="H192" s="30"/>
      <c r="I192" s="30"/>
      <c r="K192" s="30"/>
      <c r="M192" s="30"/>
      <c r="O192" s="30"/>
      <c r="Q192" s="30"/>
      <c r="S192" s="30"/>
    </row>
    <row r="193" spans="1:19" ht="12.75" customHeight="1" x14ac:dyDescent="0.3">
      <c r="A193" s="1"/>
      <c r="B193" s="1"/>
      <c r="C193" s="45"/>
      <c r="D193" s="45"/>
      <c r="F193" s="45"/>
      <c r="G193" s="30"/>
      <c r="H193" s="30"/>
      <c r="I193" s="30"/>
      <c r="K193" s="30"/>
      <c r="M193" s="30"/>
      <c r="O193" s="30"/>
      <c r="Q193" s="30"/>
      <c r="S193" s="30"/>
    </row>
    <row r="194" spans="1:19" ht="12.75" customHeight="1" x14ac:dyDescent="0.3">
      <c r="A194" s="1"/>
      <c r="B194" s="1"/>
      <c r="C194" s="45"/>
      <c r="D194" s="45"/>
      <c r="F194" s="45"/>
      <c r="G194" s="30"/>
      <c r="H194" s="30"/>
      <c r="I194" s="30"/>
      <c r="K194" s="30"/>
      <c r="M194" s="30"/>
      <c r="O194" s="30"/>
      <c r="Q194" s="30"/>
      <c r="S194" s="30"/>
    </row>
    <row r="195" spans="1:19" ht="12.75" customHeight="1" x14ac:dyDescent="0.3">
      <c r="A195" s="1"/>
      <c r="B195" s="1"/>
      <c r="C195" s="45"/>
      <c r="D195" s="45"/>
      <c r="F195" s="45"/>
      <c r="G195" s="30"/>
      <c r="H195" s="30"/>
      <c r="I195" s="30"/>
      <c r="K195" s="30"/>
      <c r="M195" s="30"/>
      <c r="O195" s="30"/>
      <c r="Q195" s="30"/>
      <c r="S195" s="30"/>
    </row>
    <row r="196" spans="1:19" ht="12.75" customHeight="1" x14ac:dyDescent="0.3">
      <c r="A196" s="1"/>
      <c r="B196" s="1"/>
      <c r="C196" s="45"/>
      <c r="D196" s="45"/>
      <c r="F196" s="45"/>
      <c r="G196" s="30"/>
      <c r="H196" s="30"/>
      <c r="I196" s="30"/>
      <c r="K196" s="30"/>
      <c r="M196" s="30"/>
      <c r="O196" s="30"/>
      <c r="Q196" s="30"/>
      <c r="S196" s="30"/>
    </row>
    <row r="197" spans="1:19" ht="12.75" customHeight="1" x14ac:dyDescent="0.3">
      <c r="A197" s="1"/>
      <c r="B197" s="1"/>
      <c r="C197" s="45"/>
      <c r="D197" s="45"/>
      <c r="F197" s="45"/>
      <c r="G197" s="30"/>
      <c r="H197" s="30"/>
      <c r="I197" s="30"/>
      <c r="K197" s="30"/>
      <c r="M197" s="30"/>
      <c r="O197" s="30"/>
      <c r="Q197" s="30"/>
      <c r="S197" s="30"/>
    </row>
    <row r="198" spans="1:19" ht="12.75" customHeight="1" x14ac:dyDescent="0.3">
      <c r="A198" s="1"/>
      <c r="B198" s="1"/>
      <c r="C198" s="45"/>
      <c r="D198" s="45"/>
      <c r="F198" s="45"/>
      <c r="G198" s="30"/>
      <c r="H198" s="30"/>
      <c r="I198" s="30"/>
      <c r="K198" s="30"/>
      <c r="M198" s="30"/>
      <c r="O198" s="30"/>
      <c r="Q198" s="30"/>
      <c r="S198" s="30"/>
    </row>
    <row r="199" spans="1:19" ht="12.75" customHeight="1" x14ac:dyDescent="0.3">
      <c r="A199" s="1"/>
      <c r="B199" s="1"/>
      <c r="C199" s="45"/>
      <c r="D199" s="45"/>
      <c r="F199" s="45"/>
      <c r="G199" s="30"/>
      <c r="H199" s="30"/>
      <c r="I199" s="30"/>
      <c r="K199" s="30"/>
      <c r="M199" s="30"/>
      <c r="O199" s="30"/>
      <c r="Q199" s="30"/>
      <c r="S199" s="30"/>
    </row>
    <row r="200" spans="1:19" ht="12.75" customHeight="1" x14ac:dyDescent="0.3">
      <c r="A200" s="1"/>
      <c r="B200" s="1"/>
      <c r="C200" s="45"/>
      <c r="D200" s="45"/>
      <c r="F200" s="45"/>
      <c r="G200" s="30"/>
      <c r="H200" s="30"/>
      <c r="I200" s="30"/>
      <c r="K200" s="30"/>
      <c r="M200" s="30"/>
      <c r="O200" s="30"/>
      <c r="Q200" s="30"/>
      <c r="S200" s="30"/>
    </row>
    <row r="201" spans="1:19" ht="12.75" customHeight="1" x14ac:dyDescent="0.3">
      <c r="A201" s="1"/>
      <c r="B201" s="1"/>
      <c r="C201" s="45"/>
      <c r="D201" s="45"/>
      <c r="F201" s="45"/>
      <c r="G201" s="30"/>
      <c r="H201" s="30"/>
      <c r="I201" s="30"/>
      <c r="K201" s="30"/>
      <c r="M201" s="30"/>
      <c r="O201" s="30"/>
      <c r="Q201" s="30"/>
      <c r="S201" s="30"/>
    </row>
    <row r="202" spans="1:19" ht="12.75" customHeight="1" x14ac:dyDescent="0.3">
      <c r="A202" s="1"/>
      <c r="B202" s="1"/>
      <c r="C202" s="45"/>
      <c r="D202" s="45"/>
      <c r="F202" s="45"/>
      <c r="G202" s="30"/>
      <c r="H202" s="30"/>
      <c r="I202" s="30"/>
      <c r="K202" s="30"/>
      <c r="M202" s="30"/>
      <c r="O202" s="30"/>
      <c r="Q202" s="30"/>
      <c r="S202" s="30"/>
    </row>
    <row r="203" spans="1:19" ht="12.75" customHeight="1" x14ac:dyDescent="0.3">
      <c r="A203" s="1"/>
      <c r="B203" s="1"/>
      <c r="C203" s="45"/>
      <c r="D203" s="45"/>
      <c r="F203" s="45"/>
      <c r="G203" s="30"/>
      <c r="H203" s="30"/>
      <c r="I203" s="30"/>
      <c r="K203" s="30"/>
      <c r="M203" s="30"/>
      <c r="O203" s="30"/>
      <c r="Q203" s="30"/>
      <c r="S203" s="30"/>
    </row>
    <row r="204" spans="1:19" ht="12.75" customHeight="1" x14ac:dyDescent="0.3">
      <c r="A204" s="1"/>
      <c r="B204" s="1"/>
      <c r="C204" s="45"/>
      <c r="D204" s="45"/>
      <c r="F204" s="45"/>
      <c r="G204" s="30"/>
      <c r="H204" s="30"/>
      <c r="I204" s="30"/>
      <c r="K204" s="30"/>
      <c r="M204" s="30"/>
      <c r="O204" s="30"/>
      <c r="Q204" s="30"/>
      <c r="S204" s="30"/>
    </row>
    <row r="205" spans="1:19" ht="12.75" customHeight="1" x14ac:dyDescent="0.3">
      <c r="A205" s="1"/>
      <c r="B205" s="1"/>
      <c r="C205" s="45"/>
      <c r="D205" s="45"/>
      <c r="F205" s="45"/>
      <c r="G205" s="30"/>
      <c r="H205" s="30"/>
      <c r="I205" s="30"/>
      <c r="K205" s="30"/>
      <c r="M205" s="30"/>
      <c r="O205" s="30"/>
      <c r="Q205" s="30"/>
      <c r="S205" s="30"/>
    </row>
    <row r="206" spans="1:19" ht="12.75" customHeight="1" x14ac:dyDescent="0.3">
      <c r="A206" s="1"/>
      <c r="B206" s="1"/>
      <c r="C206" s="45"/>
      <c r="D206" s="45"/>
      <c r="F206" s="45"/>
      <c r="G206" s="30"/>
      <c r="H206" s="30"/>
      <c r="I206" s="30"/>
      <c r="K206" s="30"/>
      <c r="M206" s="30"/>
      <c r="O206" s="30"/>
      <c r="Q206" s="30"/>
      <c r="S206" s="30"/>
    </row>
    <row r="207" spans="1:19" ht="12.75" customHeight="1" x14ac:dyDescent="0.3">
      <c r="A207" s="1"/>
      <c r="B207" s="1"/>
      <c r="C207" s="45"/>
      <c r="D207" s="45"/>
      <c r="F207" s="45"/>
      <c r="G207" s="30"/>
      <c r="H207" s="30"/>
      <c r="I207" s="30"/>
      <c r="K207" s="30"/>
      <c r="M207" s="30"/>
      <c r="O207" s="30"/>
      <c r="Q207" s="30"/>
      <c r="S207" s="30"/>
    </row>
    <row r="208" spans="1:19" ht="12.75" customHeight="1" x14ac:dyDescent="0.3">
      <c r="A208" s="1"/>
      <c r="B208" s="1"/>
      <c r="C208" s="45"/>
      <c r="D208" s="45"/>
      <c r="F208" s="45"/>
      <c r="G208" s="30"/>
      <c r="H208" s="30"/>
      <c r="I208" s="30"/>
      <c r="K208" s="30"/>
      <c r="M208" s="30"/>
      <c r="O208" s="30"/>
      <c r="Q208" s="30"/>
      <c r="S208" s="30"/>
    </row>
    <row r="209" spans="1:19" ht="12.75" customHeight="1" x14ac:dyDescent="0.3">
      <c r="A209" s="1"/>
      <c r="B209" s="1"/>
      <c r="C209" s="45"/>
      <c r="D209" s="45"/>
      <c r="F209" s="45"/>
      <c r="G209" s="30"/>
      <c r="H209" s="30"/>
      <c r="I209" s="30"/>
      <c r="K209" s="30"/>
      <c r="M209" s="30"/>
      <c r="O209" s="30"/>
      <c r="Q209" s="30"/>
      <c r="S209" s="30"/>
    </row>
    <row r="210" spans="1:19" ht="12.75" customHeight="1" x14ac:dyDescent="0.3">
      <c r="A210" s="1"/>
      <c r="B210" s="1"/>
      <c r="C210" s="45"/>
      <c r="D210" s="45"/>
      <c r="F210" s="45"/>
      <c r="G210" s="30"/>
      <c r="H210" s="30"/>
      <c r="I210" s="30"/>
      <c r="K210" s="30"/>
      <c r="M210" s="30"/>
      <c r="O210" s="30"/>
      <c r="Q210" s="30"/>
      <c r="S210" s="30"/>
    </row>
    <row r="211" spans="1:19" ht="12.75" customHeight="1" x14ac:dyDescent="0.3">
      <c r="A211" s="1"/>
      <c r="B211" s="1"/>
      <c r="C211" s="45"/>
      <c r="D211" s="45"/>
      <c r="F211" s="45"/>
      <c r="G211" s="30"/>
      <c r="I211" s="30"/>
      <c r="K211" s="30"/>
      <c r="M211" s="30"/>
      <c r="O211" s="30"/>
      <c r="Q211" s="30"/>
      <c r="S211" s="30"/>
    </row>
    <row r="212" spans="1:19" ht="12.75" customHeight="1" x14ac:dyDescent="0.3">
      <c r="A212" s="1"/>
      <c r="B212" s="1"/>
      <c r="C212" s="45"/>
      <c r="D212" s="45"/>
      <c r="F212" s="45"/>
      <c r="G212" s="30"/>
      <c r="I212" s="30"/>
      <c r="K212" s="30"/>
      <c r="M212" s="30"/>
      <c r="O212" s="30"/>
      <c r="Q212" s="30"/>
      <c r="S212" s="30"/>
    </row>
    <row r="213" spans="1:19" ht="12.75" customHeight="1" x14ac:dyDescent="0.3">
      <c r="A213" s="1"/>
      <c r="B213" s="1"/>
      <c r="C213" s="45"/>
      <c r="D213" s="45"/>
      <c r="F213" s="45"/>
      <c r="G213" s="30"/>
      <c r="I213" s="30"/>
      <c r="K213" s="30"/>
      <c r="M213" s="30"/>
      <c r="O213" s="30"/>
      <c r="Q213" s="30"/>
      <c r="S213" s="30"/>
    </row>
    <row r="214" spans="1:19" ht="12.75" customHeight="1" x14ac:dyDescent="0.3">
      <c r="A214" s="1"/>
      <c r="B214" s="1"/>
      <c r="C214" s="45"/>
      <c r="D214" s="45"/>
      <c r="F214" s="45"/>
      <c r="G214" s="30"/>
      <c r="I214" s="30"/>
      <c r="K214" s="30"/>
      <c r="M214" s="30"/>
      <c r="O214" s="30"/>
      <c r="Q214" s="30"/>
      <c r="S214" s="30"/>
    </row>
    <row r="215" spans="1:19" ht="12.75" customHeight="1" x14ac:dyDescent="0.3">
      <c r="A215" s="1"/>
      <c r="B215" s="1"/>
      <c r="C215" s="45"/>
      <c r="D215" s="45"/>
      <c r="F215" s="45"/>
      <c r="G215" s="30"/>
      <c r="I215" s="30"/>
      <c r="K215" s="30"/>
      <c r="M215" s="30"/>
      <c r="O215" s="30"/>
      <c r="Q215" s="30"/>
      <c r="S215" s="30"/>
    </row>
    <row r="216" spans="1:19" ht="12.75" customHeight="1" x14ac:dyDescent="0.3">
      <c r="A216" s="1"/>
      <c r="B216" s="1"/>
      <c r="C216" s="45"/>
      <c r="D216" s="45"/>
      <c r="F216" s="45"/>
      <c r="G216" s="30"/>
      <c r="I216" s="30"/>
      <c r="K216" s="30"/>
      <c r="M216" s="30"/>
      <c r="O216" s="30"/>
      <c r="Q216" s="30"/>
      <c r="S216" s="30"/>
    </row>
    <row r="217" spans="1:19" ht="12.75" customHeight="1" x14ac:dyDescent="0.3">
      <c r="A217" s="1"/>
      <c r="B217" s="1"/>
      <c r="C217" s="45"/>
      <c r="D217" s="45"/>
      <c r="F217" s="45"/>
      <c r="G217" s="30"/>
      <c r="I217" s="30"/>
      <c r="K217" s="30"/>
      <c r="M217" s="30"/>
      <c r="O217" s="30"/>
      <c r="Q217" s="30"/>
      <c r="S217" s="30"/>
    </row>
    <row r="218" spans="1:19" ht="12.75" customHeight="1" x14ac:dyDescent="0.3">
      <c r="A218" s="1"/>
      <c r="B218" s="1"/>
      <c r="C218" s="45"/>
      <c r="D218" s="45"/>
      <c r="F218" s="45"/>
      <c r="G218" s="30"/>
      <c r="I218" s="30"/>
      <c r="K218" s="30"/>
      <c r="M218" s="30"/>
      <c r="O218" s="30"/>
      <c r="Q218" s="30"/>
      <c r="S218" s="30"/>
    </row>
    <row r="219" spans="1:19" ht="12.75" customHeight="1" x14ac:dyDescent="0.3">
      <c r="A219" s="1"/>
      <c r="B219" s="1"/>
      <c r="C219" s="45"/>
      <c r="D219" s="45"/>
      <c r="F219" s="45"/>
      <c r="G219" s="30"/>
      <c r="I219" s="30"/>
      <c r="K219" s="30"/>
      <c r="M219" s="30"/>
      <c r="O219" s="30"/>
      <c r="Q219" s="30"/>
      <c r="S219" s="30"/>
    </row>
    <row r="220" spans="1:19" ht="12.75" customHeight="1" x14ac:dyDescent="0.3">
      <c r="A220" s="1"/>
      <c r="B220" s="1"/>
      <c r="C220" s="45"/>
      <c r="D220" s="45"/>
      <c r="F220" s="45"/>
      <c r="G220" s="30"/>
      <c r="I220" s="30"/>
      <c r="K220" s="30"/>
      <c r="M220" s="30"/>
      <c r="O220" s="30"/>
      <c r="Q220" s="30"/>
      <c r="S220" s="30"/>
    </row>
    <row r="221" spans="1:19" ht="12.75" customHeight="1" x14ac:dyDescent="0.3">
      <c r="A221" s="1"/>
      <c r="B221" s="1"/>
      <c r="C221" s="45"/>
      <c r="D221" s="45"/>
      <c r="F221" s="45"/>
      <c r="G221" s="30"/>
      <c r="I221" s="30"/>
      <c r="K221" s="30"/>
      <c r="M221" s="30"/>
      <c r="O221" s="30"/>
      <c r="Q221" s="30"/>
      <c r="S221" s="30"/>
    </row>
    <row r="222" spans="1:19" ht="12.75" customHeight="1" x14ac:dyDescent="0.3">
      <c r="A222" s="1"/>
      <c r="B222" s="1"/>
      <c r="C222" s="45"/>
      <c r="D222" s="45"/>
      <c r="F222" s="45"/>
      <c r="G222" s="30"/>
      <c r="I222" s="30"/>
      <c r="K222" s="30"/>
      <c r="M222" s="30"/>
      <c r="O222" s="30"/>
      <c r="Q222" s="30"/>
      <c r="S222" s="30"/>
    </row>
    <row r="223" spans="1:19" ht="12.75" customHeight="1" x14ac:dyDescent="0.3">
      <c r="A223" s="1"/>
      <c r="B223" s="1"/>
      <c r="C223" s="45"/>
      <c r="D223" s="45"/>
      <c r="F223" s="45"/>
      <c r="G223" s="30"/>
      <c r="I223" s="30"/>
      <c r="K223" s="30"/>
      <c r="M223" s="30"/>
      <c r="O223" s="30"/>
      <c r="Q223" s="30"/>
      <c r="S223" s="30"/>
    </row>
    <row r="224" spans="1:19" ht="12.75" customHeight="1" x14ac:dyDescent="0.3">
      <c r="A224" s="1"/>
      <c r="B224" s="1"/>
      <c r="C224" s="45"/>
      <c r="D224" s="45"/>
      <c r="F224" s="45"/>
      <c r="G224" s="30"/>
      <c r="I224" s="30"/>
      <c r="K224" s="30"/>
      <c r="M224" s="30"/>
      <c r="O224" s="30"/>
      <c r="Q224" s="30"/>
      <c r="S224" s="30"/>
    </row>
    <row r="225" spans="1:19" ht="12.75" customHeight="1" x14ac:dyDescent="0.3">
      <c r="A225" s="1"/>
      <c r="B225" s="1"/>
      <c r="C225" s="45"/>
      <c r="D225" s="45"/>
      <c r="F225" s="45"/>
      <c r="G225" s="30"/>
      <c r="I225" s="30"/>
      <c r="K225" s="30"/>
      <c r="M225" s="30"/>
      <c r="O225" s="30"/>
      <c r="Q225" s="30"/>
      <c r="S225" s="30"/>
    </row>
    <row r="226" spans="1:19" ht="12.75" customHeight="1" x14ac:dyDescent="0.3">
      <c r="A226" s="1"/>
      <c r="B226" s="1"/>
      <c r="C226" s="45"/>
      <c r="D226" s="45"/>
      <c r="F226" s="45"/>
      <c r="G226" s="30"/>
      <c r="I226" s="30"/>
      <c r="K226" s="30"/>
      <c r="M226" s="30"/>
      <c r="O226" s="30"/>
      <c r="Q226" s="30"/>
      <c r="S226" s="30"/>
    </row>
    <row r="227" spans="1:19" ht="12.75" customHeight="1" x14ac:dyDescent="0.3">
      <c r="A227" s="1"/>
      <c r="B227" s="1"/>
      <c r="C227" s="45"/>
      <c r="D227" s="45"/>
      <c r="F227" s="45"/>
      <c r="G227" s="30"/>
      <c r="I227" s="30"/>
      <c r="K227" s="30"/>
      <c r="M227" s="30"/>
      <c r="O227" s="30"/>
      <c r="Q227" s="30"/>
      <c r="S227" s="30"/>
    </row>
    <row r="228" spans="1:19" ht="12.75" customHeight="1" x14ac:dyDescent="0.3">
      <c r="A228" s="1"/>
      <c r="B228" s="1"/>
      <c r="C228" s="45"/>
      <c r="D228" s="45"/>
      <c r="F228" s="45"/>
      <c r="G228" s="30"/>
      <c r="I228" s="30"/>
      <c r="K228" s="30"/>
      <c r="M228" s="30"/>
      <c r="O228" s="30"/>
      <c r="Q228" s="30"/>
      <c r="S228" s="30"/>
    </row>
    <row r="229" spans="1:19" ht="12.75" customHeight="1" x14ac:dyDescent="0.3">
      <c r="A229" s="1"/>
      <c r="B229" s="1"/>
      <c r="C229" s="45"/>
      <c r="D229" s="45"/>
      <c r="F229" s="45"/>
      <c r="G229" s="30"/>
      <c r="I229" s="30"/>
      <c r="K229" s="30"/>
      <c r="M229" s="30"/>
      <c r="O229" s="30"/>
      <c r="Q229" s="30"/>
      <c r="S229" s="30"/>
    </row>
    <row r="230" spans="1:19" ht="12.75" customHeight="1" x14ac:dyDescent="0.3">
      <c r="A230" s="1"/>
      <c r="B230" s="1"/>
      <c r="C230" s="45"/>
      <c r="D230" s="45"/>
      <c r="F230" s="45"/>
      <c r="G230" s="30"/>
      <c r="I230" s="30"/>
      <c r="K230" s="30"/>
      <c r="M230" s="30"/>
      <c r="O230" s="30"/>
      <c r="Q230" s="30"/>
      <c r="S230" s="30"/>
    </row>
    <row r="231" spans="1:19" ht="12.75" customHeight="1" x14ac:dyDescent="0.3">
      <c r="A231" s="1"/>
      <c r="B231" s="1"/>
      <c r="C231" s="45"/>
      <c r="D231" s="45"/>
      <c r="F231" s="45"/>
      <c r="G231" s="30"/>
      <c r="I231" s="30"/>
      <c r="K231" s="30"/>
      <c r="M231" s="30"/>
      <c r="O231" s="30"/>
      <c r="Q231" s="30"/>
      <c r="S231" s="30"/>
    </row>
    <row r="232" spans="1:19" ht="12.75" customHeight="1" x14ac:dyDescent="0.3">
      <c r="A232" s="1"/>
      <c r="B232" s="1"/>
      <c r="C232" s="45"/>
      <c r="D232" s="45"/>
      <c r="F232" s="45"/>
      <c r="G232" s="30"/>
      <c r="I232" s="30"/>
      <c r="K232" s="30"/>
      <c r="M232" s="30"/>
      <c r="O232" s="30"/>
      <c r="Q232" s="30"/>
      <c r="S232" s="30"/>
    </row>
    <row r="233" spans="1:19" ht="12.75" customHeight="1" x14ac:dyDescent="0.3">
      <c r="A233" s="1"/>
      <c r="B233" s="1"/>
      <c r="C233" s="45"/>
      <c r="D233" s="45"/>
      <c r="F233" s="45"/>
      <c r="G233" s="30"/>
      <c r="I233" s="30"/>
      <c r="K233" s="30"/>
      <c r="M233" s="30"/>
      <c r="O233" s="30"/>
      <c r="Q233" s="30"/>
      <c r="S233" s="30"/>
    </row>
    <row r="234" spans="1:19" ht="12.75" customHeight="1" x14ac:dyDescent="0.3">
      <c r="A234" s="1"/>
      <c r="B234" s="1"/>
      <c r="C234" s="45"/>
      <c r="D234" s="45"/>
      <c r="F234" s="45"/>
      <c r="G234" s="30"/>
      <c r="I234" s="30"/>
      <c r="K234" s="30"/>
      <c r="M234" s="30"/>
      <c r="O234" s="30"/>
      <c r="Q234" s="30"/>
      <c r="S234" s="30"/>
    </row>
    <row r="235" spans="1:19" ht="12.75" customHeight="1" x14ac:dyDescent="0.3">
      <c r="A235" s="1"/>
      <c r="B235" s="1"/>
      <c r="C235" s="45"/>
      <c r="D235" s="45"/>
      <c r="F235" s="45"/>
      <c r="G235" s="30"/>
      <c r="I235" s="30"/>
      <c r="K235" s="30"/>
      <c r="M235" s="30"/>
      <c r="O235" s="30"/>
      <c r="Q235" s="30"/>
      <c r="S235" s="30"/>
    </row>
    <row r="236" spans="1:19" ht="12.75" customHeight="1" x14ac:dyDescent="0.3">
      <c r="A236" s="1"/>
      <c r="B236" s="1"/>
      <c r="C236" s="45"/>
      <c r="D236" s="45"/>
      <c r="F236" s="45"/>
      <c r="G236" s="30"/>
      <c r="I236" s="30"/>
      <c r="K236" s="30"/>
      <c r="M236" s="30"/>
      <c r="O236" s="30"/>
      <c r="Q236" s="30"/>
      <c r="S236" s="30"/>
    </row>
    <row r="237" spans="1:19" ht="12.75" customHeight="1" x14ac:dyDescent="0.3">
      <c r="A237" s="1"/>
      <c r="B237" s="1"/>
      <c r="C237" s="45"/>
      <c r="D237" s="45"/>
      <c r="F237" s="45"/>
      <c r="G237" s="30"/>
      <c r="I237" s="30"/>
      <c r="K237" s="30"/>
      <c r="M237" s="30"/>
      <c r="O237" s="30"/>
      <c r="Q237" s="30"/>
      <c r="S237" s="30"/>
    </row>
    <row r="238" spans="1:19" ht="12.75" customHeight="1" x14ac:dyDescent="0.3">
      <c r="A238" s="1"/>
      <c r="B238" s="1"/>
      <c r="C238" s="45"/>
      <c r="D238" s="45"/>
      <c r="F238" s="45"/>
      <c r="G238" s="30"/>
      <c r="I238" s="30"/>
      <c r="K238" s="30"/>
      <c r="M238" s="30"/>
      <c r="O238" s="30"/>
      <c r="Q238" s="30"/>
      <c r="S238" s="30"/>
    </row>
    <row r="239" spans="1:19" ht="12.75" customHeight="1" x14ac:dyDescent="0.3">
      <c r="A239" s="1"/>
      <c r="B239" s="1"/>
      <c r="C239" s="45"/>
      <c r="D239" s="45"/>
      <c r="F239" s="45"/>
      <c r="G239" s="30"/>
      <c r="I239" s="30"/>
      <c r="K239" s="30"/>
      <c r="M239" s="30"/>
      <c r="O239" s="30"/>
      <c r="Q239" s="30"/>
      <c r="S239" s="30"/>
    </row>
    <row r="240" spans="1:19" ht="12.75" customHeight="1" x14ac:dyDescent="0.3">
      <c r="A240" s="1"/>
      <c r="B240" s="1"/>
      <c r="C240" s="45"/>
      <c r="D240" s="45"/>
      <c r="F240" s="45"/>
      <c r="G240" s="30"/>
      <c r="I240" s="30"/>
      <c r="K240" s="30"/>
      <c r="M240" s="30"/>
      <c r="O240" s="30"/>
      <c r="Q240" s="30"/>
      <c r="S240" s="30"/>
    </row>
    <row r="241" spans="1:19" ht="12.75" customHeight="1" x14ac:dyDescent="0.3">
      <c r="A241" s="1"/>
      <c r="B241" s="1"/>
      <c r="C241" s="45"/>
      <c r="D241" s="45"/>
      <c r="F241" s="45"/>
      <c r="G241" s="30"/>
      <c r="I241" s="30"/>
      <c r="K241" s="30"/>
      <c r="M241" s="30"/>
      <c r="O241" s="30"/>
      <c r="Q241" s="30"/>
      <c r="S241" s="30"/>
    </row>
    <row r="242" spans="1:19" ht="12.75" customHeight="1" x14ac:dyDescent="0.3">
      <c r="A242" s="1"/>
      <c r="B242" s="1"/>
      <c r="C242" s="45"/>
      <c r="D242" s="45"/>
      <c r="F242" s="45"/>
      <c r="G242" s="30"/>
      <c r="I242" s="30"/>
      <c r="K242" s="30"/>
      <c r="M242" s="30"/>
      <c r="O242" s="30"/>
      <c r="Q242" s="30"/>
      <c r="S242" s="30"/>
    </row>
    <row r="243" spans="1:19" ht="12.75" customHeight="1" x14ac:dyDescent="0.3">
      <c r="A243" s="1"/>
      <c r="B243" s="1"/>
      <c r="C243" s="45"/>
      <c r="D243" s="45"/>
      <c r="F243" s="45"/>
      <c r="G243" s="30"/>
      <c r="I243" s="30"/>
      <c r="K243" s="30"/>
      <c r="M243" s="30"/>
      <c r="O243" s="30"/>
      <c r="Q243" s="30"/>
      <c r="S243" s="30"/>
    </row>
    <row r="244" spans="1:19" ht="12.75" customHeight="1" x14ac:dyDescent="0.3">
      <c r="A244" s="1"/>
      <c r="B244" s="1"/>
      <c r="C244" s="45"/>
      <c r="D244" s="45"/>
      <c r="F244" s="45"/>
      <c r="G244" s="30"/>
      <c r="I244" s="30"/>
      <c r="K244" s="30"/>
      <c r="M244" s="30"/>
      <c r="O244" s="30"/>
      <c r="Q244" s="30"/>
      <c r="S244" s="30"/>
    </row>
    <row r="245" spans="1:19" ht="12.75" customHeight="1" x14ac:dyDescent="0.3">
      <c r="A245" s="1"/>
      <c r="B245" s="1"/>
      <c r="C245" s="45"/>
      <c r="D245" s="45"/>
      <c r="F245" s="45"/>
      <c r="G245" s="30"/>
      <c r="I245" s="30"/>
      <c r="K245" s="30"/>
      <c r="M245" s="30"/>
      <c r="O245" s="30"/>
      <c r="Q245" s="30"/>
      <c r="S245" s="30"/>
    </row>
    <row r="246" spans="1:19" ht="12.75" customHeight="1" x14ac:dyDescent="0.3">
      <c r="A246" s="1"/>
      <c r="B246" s="1"/>
      <c r="C246" s="45"/>
      <c r="D246" s="45"/>
      <c r="F246" s="45"/>
      <c r="G246" s="30"/>
      <c r="I246" s="30"/>
      <c r="K246" s="30"/>
      <c r="M246" s="30"/>
      <c r="O246" s="30"/>
      <c r="Q246" s="30"/>
      <c r="S246" s="30"/>
    </row>
    <row r="247" spans="1:19" ht="12.75" customHeight="1" x14ac:dyDescent="0.3">
      <c r="A247" s="1"/>
      <c r="B247" s="1"/>
      <c r="C247" s="45"/>
      <c r="D247" s="45"/>
      <c r="F247" s="45"/>
      <c r="G247" s="30"/>
      <c r="I247" s="30"/>
      <c r="K247" s="30"/>
      <c r="M247" s="30"/>
      <c r="O247" s="30"/>
      <c r="Q247" s="30"/>
      <c r="S247" s="30"/>
    </row>
    <row r="248" spans="1:19" ht="12.75" customHeight="1" x14ac:dyDescent="0.3">
      <c r="A248" s="1"/>
      <c r="B248" s="1"/>
      <c r="C248" s="45"/>
      <c r="D248" s="45"/>
      <c r="F248" s="45"/>
      <c r="G248" s="30"/>
      <c r="I248" s="30"/>
      <c r="K248" s="30"/>
      <c r="M248" s="30"/>
      <c r="O248" s="30"/>
      <c r="Q248" s="30"/>
      <c r="S248" s="30"/>
    </row>
    <row r="249" spans="1:19" ht="12.75" customHeight="1" x14ac:dyDescent="0.3">
      <c r="A249" s="1"/>
      <c r="B249" s="1"/>
      <c r="C249" s="45"/>
      <c r="D249" s="45"/>
      <c r="F249" s="45"/>
      <c r="G249" s="30"/>
      <c r="I249" s="30"/>
      <c r="K249" s="30"/>
      <c r="M249" s="30"/>
      <c r="O249" s="30"/>
      <c r="Q249" s="30"/>
      <c r="S249" s="30"/>
    </row>
    <row r="250" spans="1:19" ht="12.75" customHeight="1" x14ac:dyDescent="0.3">
      <c r="A250" s="1"/>
      <c r="B250" s="1"/>
      <c r="C250" s="45"/>
      <c r="D250" s="45"/>
      <c r="F250" s="45"/>
      <c r="G250" s="30"/>
      <c r="I250" s="30"/>
      <c r="K250" s="30"/>
      <c r="M250" s="30"/>
      <c r="O250" s="30"/>
      <c r="Q250" s="30"/>
      <c r="S250" s="30"/>
    </row>
    <row r="251" spans="1:19" ht="12.75" customHeight="1" x14ac:dyDescent="0.3">
      <c r="A251" s="1"/>
      <c r="B251" s="1"/>
      <c r="C251" s="45"/>
      <c r="D251" s="45"/>
      <c r="F251" s="45"/>
      <c r="G251" s="30"/>
      <c r="I251" s="30"/>
      <c r="K251" s="30"/>
      <c r="M251" s="30"/>
      <c r="O251" s="30"/>
      <c r="Q251" s="30"/>
      <c r="S251" s="30"/>
    </row>
    <row r="252" spans="1:19" ht="12.75" customHeight="1" x14ac:dyDescent="0.3">
      <c r="A252" s="1"/>
      <c r="B252" s="1"/>
      <c r="C252" s="45"/>
      <c r="D252" s="45"/>
      <c r="F252" s="45"/>
      <c r="G252" s="30"/>
      <c r="I252" s="30"/>
      <c r="K252" s="30"/>
      <c r="M252" s="30"/>
      <c r="O252" s="30"/>
      <c r="Q252" s="30"/>
      <c r="S252" s="30"/>
    </row>
    <row r="253" spans="1:19" ht="12.75" customHeight="1" x14ac:dyDescent="0.3">
      <c r="A253" s="1"/>
      <c r="B253" s="1"/>
      <c r="C253" s="45"/>
      <c r="D253" s="45"/>
      <c r="F253" s="45"/>
      <c r="G253" s="30"/>
      <c r="I253" s="30"/>
      <c r="K253" s="30"/>
      <c r="M253" s="30"/>
      <c r="O253" s="30"/>
      <c r="Q253" s="30"/>
      <c r="S253" s="30"/>
    </row>
    <row r="254" spans="1:19" ht="12.75" customHeight="1" x14ac:dyDescent="0.3">
      <c r="A254" s="1"/>
      <c r="B254" s="1"/>
      <c r="C254" s="45"/>
      <c r="D254" s="45"/>
      <c r="F254" s="45"/>
      <c r="G254" s="30"/>
      <c r="I254" s="30"/>
      <c r="K254" s="30"/>
      <c r="M254" s="30"/>
      <c r="O254" s="30"/>
      <c r="Q254" s="30"/>
      <c r="S254" s="30"/>
    </row>
    <row r="255" spans="1:19" ht="12.75" customHeight="1" x14ac:dyDescent="0.3">
      <c r="A255" s="1"/>
      <c r="B255" s="1"/>
      <c r="C255" s="45"/>
      <c r="D255" s="45"/>
      <c r="F255" s="45"/>
      <c r="G255" s="30"/>
      <c r="I255" s="30"/>
      <c r="K255" s="30"/>
      <c r="M255" s="30"/>
      <c r="O255" s="30"/>
      <c r="Q255" s="30"/>
      <c r="S255" s="30"/>
    </row>
    <row r="256" spans="1:19" ht="12.75" customHeight="1" x14ac:dyDescent="0.3">
      <c r="A256" s="1"/>
      <c r="B256" s="1"/>
      <c r="C256" s="45"/>
      <c r="D256" s="45"/>
      <c r="F256" s="45"/>
      <c r="G256" s="30"/>
      <c r="I256" s="30"/>
      <c r="K256" s="30"/>
      <c r="M256" s="30"/>
      <c r="O256" s="30"/>
      <c r="Q256" s="30"/>
      <c r="S256" s="30"/>
    </row>
    <row r="257" spans="1:19" ht="12.75" customHeight="1" x14ac:dyDescent="0.3">
      <c r="A257" s="1"/>
      <c r="B257" s="1"/>
      <c r="C257" s="45"/>
      <c r="D257" s="45"/>
      <c r="F257" s="45"/>
      <c r="G257" s="30"/>
      <c r="I257" s="30"/>
      <c r="K257" s="30"/>
      <c r="M257" s="30"/>
      <c r="O257" s="30"/>
      <c r="Q257" s="30"/>
      <c r="S257" s="30"/>
    </row>
    <row r="258" spans="1:19" ht="12.75" customHeight="1" x14ac:dyDescent="0.3">
      <c r="A258" s="1"/>
      <c r="B258" s="1"/>
      <c r="C258" s="45"/>
      <c r="D258" s="45"/>
      <c r="F258" s="45"/>
      <c r="G258" s="30"/>
      <c r="I258" s="30"/>
      <c r="K258" s="30"/>
      <c r="M258" s="30"/>
      <c r="O258" s="30"/>
      <c r="Q258" s="30"/>
      <c r="S258" s="30"/>
    </row>
    <row r="259" spans="1:19" ht="12.75" customHeight="1" x14ac:dyDescent="0.3">
      <c r="A259" s="1"/>
      <c r="B259" s="1"/>
      <c r="C259" s="45"/>
      <c r="D259" s="45"/>
      <c r="F259" s="45"/>
      <c r="G259" s="30"/>
      <c r="I259" s="30"/>
      <c r="K259" s="30"/>
      <c r="M259" s="30"/>
      <c r="O259" s="30"/>
      <c r="Q259" s="30"/>
      <c r="S259" s="30"/>
    </row>
    <row r="260" spans="1:19" ht="12.75" customHeight="1" x14ac:dyDescent="0.3">
      <c r="A260" s="1"/>
      <c r="B260" s="1"/>
      <c r="C260" s="45"/>
      <c r="D260" s="45"/>
      <c r="F260" s="45"/>
      <c r="G260" s="30"/>
      <c r="I260" s="30"/>
      <c r="K260" s="30"/>
      <c r="M260" s="30"/>
      <c r="O260" s="30"/>
      <c r="Q260" s="30"/>
      <c r="S260" s="30"/>
    </row>
    <row r="261" spans="1:19" ht="12.75" customHeight="1" x14ac:dyDescent="0.3">
      <c r="A261" s="1"/>
      <c r="B261" s="1"/>
      <c r="C261" s="45"/>
      <c r="D261" s="45"/>
      <c r="F261" s="45"/>
      <c r="G261" s="30"/>
      <c r="I261" s="30"/>
      <c r="K261" s="30"/>
      <c r="M261" s="30"/>
      <c r="O261" s="30"/>
      <c r="Q261" s="30"/>
      <c r="S261" s="30"/>
    </row>
    <row r="262" spans="1:19" ht="12.75" customHeight="1" x14ac:dyDescent="0.3">
      <c r="A262" s="1"/>
      <c r="B262" s="1"/>
      <c r="C262" s="45"/>
      <c r="D262" s="45"/>
      <c r="F262" s="45"/>
      <c r="G262" s="30"/>
      <c r="I262" s="30"/>
      <c r="K262" s="30"/>
      <c r="M262" s="30"/>
      <c r="O262" s="30"/>
      <c r="Q262" s="30"/>
      <c r="S262" s="30"/>
    </row>
    <row r="263" spans="1:19" ht="12.75" customHeight="1" x14ac:dyDescent="0.3">
      <c r="A263" s="1"/>
      <c r="B263" s="1"/>
      <c r="C263" s="45"/>
      <c r="D263" s="45"/>
      <c r="F263" s="45"/>
      <c r="G263" s="30"/>
      <c r="I263" s="30"/>
      <c r="K263" s="30"/>
      <c r="M263" s="30"/>
      <c r="O263" s="30"/>
      <c r="Q263" s="30"/>
      <c r="S263" s="30"/>
    </row>
    <row r="264" spans="1:19" ht="12.75" customHeight="1" x14ac:dyDescent="0.3">
      <c r="A264" s="1"/>
      <c r="B264" s="1"/>
      <c r="C264" s="45"/>
      <c r="D264" s="45"/>
      <c r="F264" s="45"/>
      <c r="G264" s="30"/>
      <c r="I264" s="30"/>
      <c r="K264" s="30"/>
      <c r="M264" s="30"/>
      <c r="O264" s="30"/>
      <c r="Q264" s="30"/>
      <c r="S264" s="30"/>
    </row>
    <row r="265" spans="1:19" ht="12.75" customHeight="1" x14ac:dyDescent="0.3">
      <c r="A265" s="1"/>
      <c r="B265" s="1"/>
      <c r="C265" s="45"/>
      <c r="D265" s="45"/>
      <c r="F265" s="45"/>
      <c r="G265" s="30"/>
      <c r="I265" s="30"/>
      <c r="K265" s="30"/>
      <c r="M265" s="30"/>
      <c r="O265" s="30"/>
      <c r="Q265" s="30"/>
      <c r="S265" s="30"/>
    </row>
    <row r="266" spans="1:19" ht="12.75" customHeight="1" x14ac:dyDescent="0.3">
      <c r="A266" s="1"/>
      <c r="B266" s="1"/>
      <c r="C266" s="45"/>
      <c r="D266" s="45"/>
      <c r="F266" s="45"/>
      <c r="G266" s="30"/>
      <c r="I266" s="30"/>
      <c r="K266" s="30"/>
      <c r="M266" s="30"/>
      <c r="O266" s="30"/>
      <c r="Q266" s="30"/>
      <c r="S266" s="30"/>
    </row>
    <row r="267" spans="1:19" ht="12.75" customHeight="1" x14ac:dyDescent="0.3">
      <c r="A267" s="1"/>
      <c r="B267" s="1"/>
      <c r="C267" s="45"/>
      <c r="D267" s="45"/>
      <c r="F267" s="45"/>
      <c r="G267" s="30"/>
      <c r="I267" s="30"/>
      <c r="K267" s="30"/>
      <c r="M267" s="30"/>
      <c r="O267" s="30"/>
      <c r="Q267" s="30"/>
      <c r="S267" s="30"/>
    </row>
    <row r="268" spans="1:19" ht="12.75" customHeight="1" x14ac:dyDescent="0.3">
      <c r="A268" s="1"/>
      <c r="B268" s="1"/>
      <c r="C268" s="45"/>
      <c r="D268" s="45"/>
      <c r="F268" s="45"/>
      <c r="G268" s="30"/>
      <c r="I268" s="30"/>
      <c r="K268" s="30"/>
      <c r="M268" s="30"/>
      <c r="O268" s="30"/>
      <c r="Q268" s="30"/>
      <c r="S268" s="30"/>
    </row>
    <row r="269" spans="1:19" ht="12.75" customHeight="1" x14ac:dyDescent="0.3">
      <c r="A269" s="1"/>
      <c r="B269" s="1"/>
      <c r="C269" s="45"/>
      <c r="D269" s="45"/>
      <c r="F269" s="45"/>
      <c r="G269" s="30"/>
      <c r="I269" s="30"/>
      <c r="K269" s="30"/>
      <c r="M269" s="30"/>
      <c r="O269" s="30"/>
      <c r="Q269" s="30"/>
      <c r="S269" s="30"/>
    </row>
    <row r="270" spans="1:19" ht="12.75" customHeight="1" x14ac:dyDescent="0.3">
      <c r="A270" s="1"/>
      <c r="B270" s="1"/>
      <c r="C270" s="45"/>
      <c r="D270" s="45"/>
      <c r="F270" s="45"/>
      <c r="G270" s="30"/>
      <c r="I270" s="30"/>
      <c r="K270" s="30"/>
      <c r="M270" s="30"/>
      <c r="O270" s="30"/>
      <c r="Q270" s="30"/>
      <c r="S270" s="30"/>
    </row>
    <row r="271" spans="1:19" ht="12.75" customHeight="1" x14ac:dyDescent="0.3">
      <c r="A271" s="1"/>
      <c r="B271" s="1"/>
      <c r="C271" s="45"/>
      <c r="D271" s="45"/>
      <c r="F271" s="45"/>
      <c r="G271" s="30"/>
      <c r="I271" s="30"/>
      <c r="K271" s="30"/>
      <c r="M271" s="30"/>
      <c r="O271" s="30"/>
      <c r="Q271" s="30"/>
      <c r="S271" s="30"/>
    </row>
    <row r="272" spans="1:19" ht="12.75" customHeight="1" x14ac:dyDescent="0.3">
      <c r="A272" s="1"/>
      <c r="B272" s="1"/>
      <c r="C272" s="45"/>
      <c r="D272" s="45"/>
      <c r="F272" s="45"/>
      <c r="G272" s="30"/>
      <c r="I272" s="30"/>
      <c r="K272" s="30"/>
      <c r="M272" s="30"/>
      <c r="O272" s="30"/>
      <c r="Q272" s="30"/>
      <c r="S272" s="30"/>
    </row>
    <row r="273" spans="1:19" ht="12.75" customHeight="1" x14ac:dyDescent="0.3">
      <c r="A273" s="1"/>
      <c r="B273" s="1"/>
      <c r="C273" s="45"/>
      <c r="D273" s="45"/>
      <c r="F273" s="45"/>
      <c r="G273" s="30"/>
      <c r="I273" s="30"/>
      <c r="K273" s="30"/>
      <c r="M273" s="30"/>
      <c r="O273" s="30"/>
      <c r="Q273" s="30"/>
      <c r="S273" s="30"/>
    </row>
    <row r="274" spans="1:19" ht="12.75" customHeight="1" x14ac:dyDescent="0.3">
      <c r="A274" s="1"/>
      <c r="B274" s="1"/>
      <c r="C274" s="45"/>
      <c r="D274" s="45"/>
      <c r="F274" s="45"/>
      <c r="G274" s="30"/>
      <c r="K274" s="30"/>
      <c r="M274" s="30"/>
      <c r="O274" s="30"/>
      <c r="Q274" s="30"/>
      <c r="S274" s="30"/>
    </row>
    <row r="275" spans="1:19" ht="12.75" customHeight="1" x14ac:dyDescent="0.3">
      <c r="A275" s="1"/>
      <c r="B275" s="1"/>
      <c r="C275" s="45"/>
      <c r="D275" s="45"/>
      <c r="F275" s="45"/>
      <c r="G275" s="30"/>
      <c r="K275" s="30"/>
      <c r="M275" s="30"/>
      <c r="O275" s="30"/>
      <c r="Q275" s="30"/>
      <c r="S275" s="30"/>
    </row>
    <row r="276" spans="1:19" ht="12.75" customHeight="1" x14ac:dyDescent="0.3">
      <c r="A276" s="1"/>
      <c r="B276" s="1"/>
      <c r="C276" s="45"/>
      <c r="D276" s="45"/>
      <c r="F276" s="45"/>
      <c r="G276" s="30"/>
      <c r="K276" s="30"/>
      <c r="M276" s="30"/>
      <c r="O276" s="30"/>
      <c r="Q276" s="30"/>
      <c r="S276" s="30"/>
    </row>
    <row r="277" spans="1:19" ht="12.75" customHeight="1" x14ac:dyDescent="0.3">
      <c r="A277" s="1"/>
      <c r="B277" s="1"/>
      <c r="C277" s="45"/>
      <c r="D277" s="45"/>
      <c r="F277" s="45"/>
      <c r="G277" s="30"/>
      <c r="K277" s="30"/>
      <c r="M277" s="30"/>
      <c r="O277" s="30"/>
      <c r="Q277" s="30"/>
      <c r="S277" s="30"/>
    </row>
    <row r="278" spans="1:19" ht="12.75" customHeight="1" x14ac:dyDescent="0.3">
      <c r="A278" s="1"/>
      <c r="B278" s="1"/>
      <c r="C278" s="45"/>
      <c r="D278" s="45"/>
      <c r="F278" s="45"/>
      <c r="G278" s="30"/>
      <c r="K278" s="30"/>
      <c r="M278" s="30"/>
      <c r="O278" s="30"/>
      <c r="Q278" s="30"/>
      <c r="S278" s="30"/>
    </row>
    <row r="279" spans="1:19" ht="12.75" customHeight="1" x14ac:dyDescent="0.3">
      <c r="A279" s="1"/>
      <c r="B279" s="1"/>
      <c r="C279" s="45"/>
      <c r="D279" s="45"/>
      <c r="F279" s="45"/>
      <c r="G279" s="30"/>
      <c r="K279" s="30"/>
      <c r="M279" s="30"/>
      <c r="O279" s="30"/>
      <c r="Q279" s="30"/>
      <c r="S279" s="30"/>
    </row>
    <row r="280" spans="1:19" ht="12.75" customHeight="1" x14ac:dyDescent="0.3">
      <c r="A280" s="1"/>
      <c r="B280" s="1"/>
      <c r="C280" s="45"/>
      <c r="D280" s="45"/>
      <c r="F280" s="45"/>
      <c r="G280" s="30"/>
      <c r="K280" s="30"/>
      <c r="M280" s="30"/>
      <c r="O280" s="30"/>
      <c r="Q280" s="30"/>
      <c r="S280" s="30"/>
    </row>
    <row r="281" spans="1:19" ht="12.75" customHeight="1" x14ac:dyDescent="0.3">
      <c r="A281" s="1"/>
      <c r="B281" s="1"/>
      <c r="C281" s="45"/>
      <c r="D281" s="45"/>
      <c r="F281" s="45"/>
      <c r="G281" s="30"/>
      <c r="K281" s="30"/>
      <c r="M281" s="30"/>
      <c r="O281" s="30"/>
      <c r="Q281" s="30"/>
      <c r="S281" s="30"/>
    </row>
    <row r="282" spans="1:19" ht="12.75" customHeight="1" x14ac:dyDescent="0.3">
      <c r="A282" s="1"/>
      <c r="B282" s="1"/>
      <c r="C282" s="45"/>
      <c r="D282" s="45"/>
      <c r="F282" s="45"/>
      <c r="G282" s="30"/>
      <c r="K282" s="30"/>
      <c r="M282" s="30"/>
      <c r="O282" s="30"/>
      <c r="Q282" s="30"/>
      <c r="S282" s="30"/>
    </row>
    <row r="283" spans="1:19" ht="12.75" customHeight="1" x14ac:dyDescent="0.3">
      <c r="A283" s="1"/>
      <c r="B283" s="1"/>
      <c r="C283" s="45"/>
      <c r="D283" s="45"/>
      <c r="F283" s="45"/>
      <c r="G283" s="30"/>
      <c r="K283" s="30"/>
      <c r="M283" s="30"/>
      <c r="O283" s="30"/>
      <c r="Q283" s="30"/>
      <c r="S283" s="30"/>
    </row>
    <row r="284" spans="1:19" ht="12.75" customHeight="1" x14ac:dyDescent="0.3">
      <c r="A284" s="1"/>
      <c r="B284" s="1"/>
      <c r="C284" s="45"/>
      <c r="D284" s="45"/>
      <c r="F284" s="45"/>
      <c r="G284" s="30"/>
      <c r="K284" s="30"/>
      <c r="M284" s="30"/>
      <c r="O284" s="30"/>
      <c r="Q284" s="30"/>
      <c r="S284" s="30"/>
    </row>
    <row r="285" spans="1:19" ht="12.75" customHeight="1" x14ac:dyDescent="0.3">
      <c r="A285" s="1"/>
      <c r="B285" s="1"/>
      <c r="C285" s="45"/>
      <c r="D285" s="45"/>
      <c r="F285" s="45"/>
      <c r="G285" s="30"/>
      <c r="K285" s="30"/>
      <c r="M285" s="30"/>
      <c r="O285" s="30"/>
      <c r="Q285" s="30"/>
      <c r="S285" s="30"/>
    </row>
    <row r="286" spans="1:19" ht="12.75" customHeight="1" x14ac:dyDescent="0.3">
      <c r="A286" s="1"/>
      <c r="B286" s="1"/>
      <c r="C286" s="45"/>
      <c r="D286" s="45"/>
      <c r="F286" s="45"/>
      <c r="G286" s="30"/>
      <c r="K286" s="30"/>
      <c r="M286" s="30"/>
      <c r="O286" s="30"/>
      <c r="Q286" s="30"/>
      <c r="S286" s="30"/>
    </row>
    <row r="287" spans="1:19" ht="12.75" customHeight="1" x14ac:dyDescent="0.3">
      <c r="A287" s="1"/>
      <c r="B287" s="1"/>
      <c r="C287" s="45"/>
      <c r="D287" s="45"/>
      <c r="F287" s="45"/>
      <c r="G287" s="30"/>
      <c r="K287" s="30"/>
      <c r="M287" s="30"/>
      <c r="O287" s="30"/>
      <c r="Q287" s="30"/>
      <c r="S287" s="30"/>
    </row>
    <row r="288" spans="1:19" ht="12.75" customHeight="1" x14ac:dyDescent="0.3">
      <c r="A288" s="1"/>
      <c r="B288" s="1"/>
      <c r="C288" s="45"/>
      <c r="D288" s="45"/>
      <c r="F288" s="45"/>
      <c r="G288" s="30"/>
      <c r="K288" s="30"/>
      <c r="M288" s="30"/>
      <c r="O288" s="30"/>
      <c r="Q288" s="30"/>
      <c r="S288" s="30"/>
    </row>
    <row r="289" spans="1:19" ht="12.75" customHeight="1" x14ac:dyDescent="0.3">
      <c r="A289" s="1"/>
      <c r="B289" s="1"/>
      <c r="C289" s="45"/>
      <c r="D289" s="45"/>
      <c r="F289" s="45"/>
      <c r="G289" s="30"/>
      <c r="K289" s="30"/>
      <c r="M289" s="30"/>
      <c r="O289" s="30"/>
      <c r="Q289" s="30"/>
      <c r="S289" s="30"/>
    </row>
    <row r="290" spans="1:19" ht="12.75" customHeight="1" x14ac:dyDescent="0.3">
      <c r="A290" s="1"/>
      <c r="B290" s="1"/>
      <c r="C290" s="45"/>
      <c r="D290" s="45"/>
      <c r="F290" s="45"/>
      <c r="G290" s="30"/>
      <c r="K290" s="30"/>
      <c r="M290" s="30"/>
      <c r="O290" s="30"/>
      <c r="Q290" s="30"/>
      <c r="S290" s="30"/>
    </row>
    <row r="291" spans="1:19" ht="12.75" customHeight="1" x14ac:dyDescent="0.3">
      <c r="A291" s="1"/>
      <c r="B291" s="1"/>
      <c r="C291" s="45"/>
      <c r="D291" s="45"/>
      <c r="F291" s="45"/>
      <c r="G291" s="30"/>
      <c r="K291" s="30"/>
      <c r="M291" s="30"/>
      <c r="O291" s="30"/>
      <c r="Q291" s="30"/>
      <c r="S291" s="30"/>
    </row>
    <row r="292" spans="1:19" ht="12.75" customHeight="1" x14ac:dyDescent="0.3">
      <c r="A292" s="1"/>
      <c r="B292" s="1"/>
      <c r="C292" s="45"/>
      <c r="D292" s="45"/>
      <c r="F292" s="45"/>
      <c r="G292" s="30"/>
      <c r="K292" s="30"/>
      <c r="M292" s="30"/>
      <c r="O292" s="30"/>
      <c r="Q292" s="30"/>
      <c r="S292" s="30"/>
    </row>
    <row r="293" spans="1:19" ht="12.75" customHeight="1" x14ac:dyDescent="0.3">
      <c r="A293" s="1"/>
      <c r="B293" s="1"/>
      <c r="C293" s="45"/>
      <c r="D293" s="45"/>
      <c r="F293" s="45"/>
      <c r="G293" s="30"/>
      <c r="K293" s="30"/>
      <c r="M293" s="30"/>
      <c r="O293" s="30"/>
      <c r="Q293" s="30"/>
      <c r="S293" s="30"/>
    </row>
    <row r="294" spans="1:19" ht="12.75" customHeight="1" x14ac:dyDescent="0.3">
      <c r="A294" s="1"/>
      <c r="B294" s="1"/>
      <c r="C294" s="45"/>
      <c r="D294" s="45"/>
      <c r="F294" s="45"/>
      <c r="G294" s="30"/>
      <c r="K294" s="30"/>
      <c r="M294" s="30"/>
      <c r="O294" s="30"/>
      <c r="Q294" s="30"/>
      <c r="S294" s="30"/>
    </row>
    <row r="295" spans="1:19" ht="12.75" customHeight="1" x14ac:dyDescent="0.3">
      <c r="A295" s="1"/>
      <c r="B295" s="1"/>
      <c r="C295" s="45"/>
      <c r="D295" s="45"/>
      <c r="F295" s="45"/>
      <c r="G295" s="30"/>
      <c r="K295" s="30"/>
      <c r="M295" s="30"/>
      <c r="O295" s="30"/>
      <c r="Q295" s="30"/>
      <c r="S295" s="30"/>
    </row>
    <row r="296" spans="1:19" ht="12.75" customHeight="1" x14ac:dyDescent="0.3">
      <c r="A296" s="1"/>
      <c r="B296" s="1"/>
      <c r="C296" s="45"/>
      <c r="D296" s="45"/>
      <c r="F296" s="45"/>
      <c r="G296" s="30"/>
      <c r="K296" s="30"/>
      <c r="M296" s="30"/>
      <c r="O296" s="30"/>
      <c r="Q296" s="30"/>
      <c r="S296" s="30"/>
    </row>
    <row r="297" spans="1:19" ht="12.75" customHeight="1" x14ac:dyDescent="0.3">
      <c r="A297" s="1"/>
      <c r="B297" s="1"/>
      <c r="C297" s="45"/>
      <c r="D297" s="45"/>
      <c r="F297" s="45"/>
      <c r="G297" s="30"/>
      <c r="K297" s="30"/>
      <c r="M297" s="30"/>
      <c r="O297" s="30"/>
      <c r="Q297" s="30"/>
      <c r="S297" s="30"/>
    </row>
    <row r="298" spans="1:19" ht="12.75" customHeight="1" x14ac:dyDescent="0.3">
      <c r="A298" s="1"/>
      <c r="B298" s="1"/>
      <c r="C298" s="45"/>
      <c r="D298" s="45"/>
      <c r="F298" s="45"/>
      <c r="G298" s="30"/>
      <c r="K298" s="30"/>
      <c r="M298" s="30"/>
      <c r="O298" s="30"/>
      <c r="Q298" s="30"/>
      <c r="S298" s="30"/>
    </row>
    <row r="299" spans="1:19" ht="12.75" customHeight="1" x14ac:dyDescent="0.3">
      <c r="A299" s="1"/>
      <c r="B299" s="1"/>
      <c r="C299" s="45"/>
      <c r="D299" s="45"/>
      <c r="F299" s="45"/>
      <c r="G299" s="30"/>
      <c r="K299" s="30"/>
      <c r="M299" s="30"/>
      <c r="O299" s="30"/>
      <c r="Q299" s="30"/>
      <c r="S299" s="30"/>
    </row>
    <row r="300" spans="1:19" ht="12.75" customHeight="1" x14ac:dyDescent="0.3">
      <c r="A300" s="1"/>
      <c r="B300" s="1"/>
      <c r="C300" s="45"/>
      <c r="D300" s="45"/>
      <c r="F300" s="45"/>
      <c r="G300" s="30"/>
      <c r="K300" s="30"/>
      <c r="M300" s="30"/>
      <c r="O300" s="30"/>
      <c r="Q300" s="30"/>
      <c r="S300" s="30"/>
    </row>
    <row r="301" spans="1:19" ht="12.75" customHeight="1" x14ac:dyDescent="0.3">
      <c r="A301" s="1"/>
      <c r="B301" s="1"/>
      <c r="C301" s="45"/>
      <c r="D301" s="45"/>
      <c r="F301" s="45"/>
      <c r="G301" s="30"/>
      <c r="K301" s="30"/>
      <c r="M301" s="30"/>
      <c r="O301" s="30"/>
      <c r="Q301" s="30"/>
      <c r="S301" s="30"/>
    </row>
    <row r="302" spans="1:19" ht="12.75" customHeight="1" x14ac:dyDescent="0.3">
      <c r="A302" s="1"/>
      <c r="B302" s="1"/>
      <c r="C302" s="45"/>
      <c r="D302" s="45"/>
      <c r="F302" s="45"/>
      <c r="G302" s="30"/>
      <c r="K302" s="30"/>
      <c r="M302" s="30"/>
      <c r="O302" s="30"/>
      <c r="Q302" s="30"/>
      <c r="S302" s="30"/>
    </row>
    <row r="303" spans="1:19" ht="12.75" customHeight="1" x14ac:dyDescent="0.3">
      <c r="A303" s="1"/>
      <c r="B303" s="1"/>
      <c r="C303" s="45"/>
      <c r="D303" s="45"/>
      <c r="F303" s="45"/>
      <c r="G303" s="2"/>
      <c r="K303" s="30"/>
      <c r="M303" s="30"/>
      <c r="Q303" s="30"/>
    </row>
    <row r="304" spans="1:19" ht="12.75" customHeight="1" x14ac:dyDescent="0.3">
      <c r="A304" s="1"/>
      <c r="B304" s="1"/>
      <c r="C304" s="45"/>
      <c r="D304" s="45"/>
      <c r="F304" s="45"/>
      <c r="G304" s="2"/>
      <c r="K304" s="30"/>
      <c r="M304" s="30"/>
      <c r="Q304" s="30"/>
    </row>
    <row r="305" spans="1:19" ht="12.75" customHeight="1" x14ac:dyDescent="0.3">
      <c r="A305" s="1"/>
      <c r="B305" s="1"/>
      <c r="C305" s="45"/>
      <c r="D305" s="45"/>
      <c r="F305" s="45"/>
      <c r="G305" s="2"/>
      <c r="K305" s="30"/>
      <c r="M305" s="30"/>
      <c r="Q305" s="30"/>
    </row>
    <row r="306" spans="1:19" ht="12.75" customHeight="1" x14ac:dyDescent="0.3">
      <c r="A306" s="1"/>
      <c r="B306" s="1"/>
      <c r="C306" s="45"/>
      <c r="D306" s="45"/>
      <c r="F306" s="45"/>
      <c r="G306" s="2"/>
      <c r="K306" s="30"/>
      <c r="M306" s="30"/>
      <c r="Q306" s="30"/>
    </row>
    <row r="307" spans="1:19" ht="12.75" customHeight="1" x14ac:dyDescent="0.3">
      <c r="A307" s="1"/>
      <c r="B307" s="1"/>
      <c r="C307" s="45"/>
      <c r="D307" s="45"/>
      <c r="F307" s="45"/>
      <c r="G307" s="2"/>
      <c r="K307" s="30"/>
      <c r="M307" s="30"/>
      <c r="Q307" s="30"/>
    </row>
    <row r="308" spans="1:19" ht="12.75" customHeight="1" x14ac:dyDescent="0.3">
      <c r="A308" s="1"/>
      <c r="B308" s="1"/>
      <c r="C308" s="45"/>
      <c r="D308" s="45"/>
      <c r="F308" s="45"/>
      <c r="G308" s="2"/>
      <c r="K308" s="30"/>
      <c r="M308" s="30"/>
      <c r="Q308" s="30"/>
    </row>
    <row r="309" spans="1:19" ht="12.75" customHeight="1" x14ac:dyDescent="0.3">
      <c r="A309" s="1"/>
      <c r="B309" s="1"/>
      <c r="C309" s="45"/>
      <c r="D309" s="45"/>
      <c r="F309" s="45"/>
      <c r="G309" s="2"/>
      <c r="K309" s="30"/>
      <c r="M309" s="30"/>
      <c r="Q309" s="30"/>
    </row>
    <row r="310" spans="1:19" ht="12.75" customHeight="1" x14ac:dyDescent="0.3">
      <c r="A310" s="1"/>
      <c r="B310" s="1"/>
      <c r="C310" s="45"/>
      <c r="D310" s="45"/>
      <c r="F310" s="45"/>
      <c r="G310" s="2"/>
      <c r="K310" s="30"/>
      <c r="M310" s="30"/>
      <c r="Q310" s="30"/>
    </row>
    <row r="311" spans="1:19" ht="12.75" customHeight="1" x14ac:dyDescent="0.3">
      <c r="A311" s="1"/>
      <c r="B311" s="1"/>
      <c r="C311" s="45"/>
      <c r="D311" s="45"/>
      <c r="F311" s="45"/>
      <c r="G311" s="2"/>
      <c r="K311" s="30"/>
      <c r="M311" s="30"/>
      <c r="Q311" s="30"/>
    </row>
    <row r="312" spans="1:19" ht="12.75" customHeight="1" x14ac:dyDescent="0.3">
      <c r="A312" s="1"/>
      <c r="B312" s="1"/>
      <c r="C312" s="45"/>
      <c r="D312" s="45"/>
      <c r="F312" s="45"/>
      <c r="G312" s="2"/>
      <c r="K312" s="30"/>
      <c r="M312" s="30"/>
      <c r="N312" s="45"/>
      <c r="O312" s="45"/>
      <c r="Q312" s="30"/>
      <c r="R312" s="45"/>
      <c r="S312" s="45"/>
    </row>
    <row r="313" spans="1:19" ht="12.75" customHeight="1" x14ac:dyDescent="0.3">
      <c r="A313" s="1"/>
      <c r="B313" s="1"/>
      <c r="C313" s="45"/>
      <c r="D313" s="45"/>
      <c r="F313" s="45"/>
      <c r="G313" s="2"/>
      <c r="K313" s="30"/>
      <c r="M313" s="30"/>
      <c r="N313" s="45"/>
      <c r="O313" s="45"/>
      <c r="Q313" s="30"/>
      <c r="R313" s="45"/>
      <c r="S313" s="45"/>
    </row>
    <row r="314" spans="1:19" ht="12.75" customHeight="1" x14ac:dyDescent="0.3">
      <c r="A314" s="1"/>
      <c r="B314" s="1"/>
      <c r="C314" s="45"/>
      <c r="D314" s="45"/>
      <c r="F314" s="45"/>
      <c r="G314" s="2"/>
      <c r="K314" s="30"/>
      <c r="M314" s="30"/>
      <c r="N314" s="45"/>
      <c r="O314" s="45"/>
      <c r="Q314" s="30"/>
      <c r="R314" s="45"/>
      <c r="S314" s="45"/>
    </row>
    <row r="315" spans="1:19" ht="12.75" customHeight="1" x14ac:dyDescent="0.3">
      <c r="A315" s="1"/>
      <c r="B315" s="1"/>
      <c r="C315" s="45"/>
      <c r="D315" s="45"/>
      <c r="F315" s="45"/>
      <c r="G315" s="2"/>
      <c r="K315" s="30"/>
      <c r="M315" s="30"/>
      <c r="N315" s="45"/>
      <c r="O315" s="45"/>
      <c r="Q315" s="30"/>
      <c r="R315" s="45"/>
      <c r="S315" s="45"/>
    </row>
    <row r="316" spans="1:19" ht="12.75" customHeight="1" x14ac:dyDescent="0.3">
      <c r="A316" s="1"/>
      <c r="B316" s="1"/>
      <c r="C316" s="45"/>
      <c r="D316" s="45"/>
      <c r="F316" s="45"/>
      <c r="G316" s="2"/>
      <c r="K316" s="30"/>
      <c r="N316" s="45"/>
      <c r="O316" s="45"/>
      <c r="R316" s="45"/>
      <c r="S316" s="45"/>
    </row>
    <row r="317" spans="1:19" ht="12.75" customHeight="1" x14ac:dyDescent="0.3">
      <c r="A317" s="1"/>
      <c r="B317" s="1"/>
      <c r="C317" s="45"/>
      <c r="F317" s="45"/>
      <c r="K317" s="30"/>
      <c r="N317" s="45"/>
      <c r="O317" s="45"/>
      <c r="R317" s="45"/>
      <c r="S317" s="45"/>
    </row>
    <row r="318" spans="1:19" ht="12.75" customHeight="1" x14ac:dyDescent="0.3">
      <c r="A318" s="1"/>
      <c r="B318" s="1"/>
      <c r="C318" s="45"/>
      <c r="F318" s="45"/>
      <c r="K318" s="30"/>
      <c r="N318" s="45"/>
      <c r="O318" s="45"/>
      <c r="R318" s="45"/>
      <c r="S318" s="45"/>
    </row>
  </sheetData>
  <mergeCells count="2">
    <mergeCell ref="A1:S1"/>
    <mergeCell ref="A2:S2"/>
  </mergeCells>
  <printOptions horizontalCentered="1"/>
  <pageMargins left="0.35" right="0.35" top="0.75" bottom="0.75" header="0.5" footer="0.5"/>
  <pageSetup scale="61" fitToHeight="0" orientation="landscape" r:id="rId1"/>
  <headerFooter alignWithMargins="0">
    <oddFooter>&amp;R&amp;"Times New Roman,Bold"&amp;10&amp;A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46e6ddafd2db1d9fa27ed6fa0d1f9cff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49833e04f89e901207d1f5b1f83d7f76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 xsi:nil="true"/>
    <agencyorganization xmlns="95bcd5de-dc08-4713-bfa6-7e467237032b">3</agencyorganization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Props1.xml><?xml version="1.0" encoding="utf-8"?>
<ds:datastoreItem xmlns:ds="http://schemas.openxmlformats.org/officeDocument/2006/customXml" ds:itemID="{7C387A92-0613-4B08-8DE5-B9C3FCBD2C45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6A968227-CFF0-4DED-AB97-CA5B0233D6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2A5BC4-8E14-4934-9EF9-9D25090AC0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B695DDB5-8774-4F6B-900E-A5E10ED6C51D}">
  <ds:schemaRefs>
    <ds:schemaRef ds:uri="http://purl.org/dc/terms/"/>
    <ds:schemaRef ds:uri="a0e9ca8b-75ec-4480-9079-733c324b2be6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5bcd5de-dc08-4713-bfa6-7e467237032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CCCUA</vt:lpstr>
      <vt:lpstr>CCCUA!Print_Area</vt:lpstr>
      <vt:lpstr>CCCUA!Print_Titles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CCCUA 2015-17</dc:title>
  <dc:creator>CharletteM</dc:creator>
  <cp:lastModifiedBy>Chandra Robinson</cp:lastModifiedBy>
  <cp:lastPrinted>2016-03-09T20:03:34Z</cp:lastPrinted>
  <dcterms:created xsi:type="dcterms:W3CDTF">2011-09-01T22:55:37Z</dcterms:created>
  <dcterms:modified xsi:type="dcterms:W3CDTF">2020-03-24T19:54:35Z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