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Phylesias Work Zone\Board Reports - Files\CGR\"/>
    </mc:Choice>
  </mc:AlternateContent>
  <bookViews>
    <workbookView xWindow="-15" yWindow="-15" windowWidth="12720" windowHeight="12060" tabRatio="767"/>
  </bookViews>
  <sheets>
    <sheet name="5-A CGR by Institution" sheetId="1" r:id="rId1"/>
    <sheet name="5-B AR CGR History" sheetId="4" r:id="rId2"/>
    <sheet name="5-C NCES Digest_Table 302.10" sheetId="6" r:id="rId3"/>
    <sheet name="5-D CGR by Race Gender" sheetId="2" r:id="rId4"/>
    <sheet name="5-E CGR by HS County" sheetId="3" r:id="rId5"/>
    <sheet name="5-F CGR by HS District" sheetId="7" r:id="rId6"/>
    <sheet name="5-G WhereTheyAttend" sheetId="8" r:id="rId7"/>
    <sheet name="5-H CGR_Ark_History" sheetId="9" r:id="rId8"/>
  </sheets>
  <definedNames>
    <definedName name="_Regression_Int" localSheetId="2" hidden="1">1</definedName>
    <definedName name="_xlnm.Print_Area" localSheetId="0">'5-A CGR by Institution'!$A$1:$G$63</definedName>
    <definedName name="_xlnm.Print_Area" localSheetId="1">'5-B AR CGR History'!$A$1:$E$20</definedName>
    <definedName name="_xlnm.Print_Area" localSheetId="2">'5-C NCES Digest_Table 302.10'!$A$1:$Y$79</definedName>
    <definedName name="_xlnm.Print_Area" localSheetId="3">'5-D CGR by Race Gender'!$A$1:$E$20</definedName>
    <definedName name="_xlnm.Print_Area" localSheetId="5">'5-F CGR by HS District'!$A$1:$F$253</definedName>
    <definedName name="_xlnm.Print_Area" localSheetId="6">'5-G WhereTheyAttend'!$A$1:$BJ$250</definedName>
    <definedName name="_xlnm.Print_Area">#N/A</definedName>
    <definedName name="Print_Area_MI" localSheetId="2">'5-C NCES Digest_Table 302.10'!$A$4:$U$79</definedName>
    <definedName name="PRINT_AREA_MI">#N/A</definedName>
    <definedName name="_xlnm.Print_Titles" localSheetId="2">'5-C NCES Digest_Table 302.10'!$4:$9</definedName>
    <definedName name="_xlnm.Print_Titles" localSheetId="4">'5-E CGR by HS County'!$4:$5</definedName>
    <definedName name="_xlnm.Print_Titles" localSheetId="5">'5-F CGR by HS District'!$4:$5</definedName>
    <definedName name="_xlnm.Print_Titles" localSheetId="6">'5-G WhereTheyAttend'!$A:$E,'5-G WhereTheyAttend'!$2:$2</definedName>
  </definedNames>
  <calcPr calcId="162913"/>
</workbook>
</file>

<file path=xl/calcChain.xml><?xml version="1.0" encoding="utf-8"?>
<calcChain xmlns="http://schemas.openxmlformats.org/spreadsheetml/2006/main">
  <c r="BH250" i="8" l="1"/>
  <c r="BI250" i="8"/>
  <c r="BJ250" i="8"/>
  <c r="BG250" i="8"/>
  <c r="BF250" i="8" l="1"/>
  <c r="BE250" i="8"/>
  <c r="BD250" i="8"/>
  <c r="BC250" i="8"/>
  <c r="BJ249" i="8"/>
  <c r="BI249" i="8"/>
  <c r="BH249" i="8"/>
  <c r="BG249" i="8"/>
  <c r="BJ248" i="8"/>
  <c r="BI248" i="8"/>
  <c r="BH248" i="8"/>
  <c r="BG248" i="8"/>
  <c r="BJ247" i="8"/>
  <c r="BI247" i="8"/>
  <c r="BH247" i="8"/>
  <c r="BG247" i="8"/>
  <c r="BJ246" i="8"/>
  <c r="BI246" i="8"/>
  <c r="BH246" i="8"/>
  <c r="BG246" i="8"/>
  <c r="BJ245" i="8"/>
  <c r="BI245" i="8"/>
  <c r="BH245" i="8"/>
  <c r="BG245" i="8"/>
  <c r="BJ244" i="8"/>
  <c r="BI244" i="8"/>
  <c r="BH244" i="8"/>
  <c r="BG244" i="8"/>
  <c r="BJ243" i="8"/>
  <c r="BI243" i="8"/>
  <c r="BH243" i="8"/>
  <c r="BG243" i="8"/>
  <c r="BJ242" i="8"/>
  <c r="BI242" i="8"/>
  <c r="BH242" i="8"/>
  <c r="BG242" i="8"/>
  <c r="BJ241" i="8"/>
  <c r="BI241" i="8"/>
  <c r="BH241" i="8"/>
  <c r="BG241" i="8"/>
  <c r="BJ240" i="8"/>
  <c r="BI240" i="8"/>
  <c r="BH240" i="8"/>
  <c r="BG240" i="8"/>
  <c r="BJ239" i="8"/>
  <c r="BI239" i="8"/>
  <c r="BH239" i="8"/>
  <c r="BG239" i="8"/>
  <c r="BJ238" i="8"/>
  <c r="BI238" i="8"/>
  <c r="BH238" i="8"/>
  <c r="BG238" i="8"/>
  <c r="BJ237" i="8"/>
  <c r="BI237" i="8"/>
  <c r="BH237" i="8"/>
  <c r="BG237" i="8"/>
  <c r="BJ236" i="8"/>
  <c r="BI236" i="8"/>
  <c r="BH236" i="8"/>
  <c r="BG236" i="8"/>
  <c r="BJ235" i="8"/>
  <c r="BI235" i="8"/>
  <c r="BH235" i="8"/>
  <c r="BG235" i="8"/>
  <c r="BJ234" i="8"/>
  <c r="BI234" i="8"/>
  <c r="BH234" i="8"/>
  <c r="BG234" i="8"/>
  <c r="BJ233" i="8"/>
  <c r="BI233" i="8"/>
  <c r="BH233" i="8"/>
  <c r="BG233" i="8"/>
  <c r="BJ232" i="8"/>
  <c r="BI232" i="8"/>
  <c r="BH232" i="8"/>
  <c r="BG232" i="8"/>
  <c r="BJ231" i="8"/>
  <c r="BI231" i="8"/>
  <c r="BH231" i="8"/>
  <c r="BG231" i="8"/>
  <c r="BJ230" i="8"/>
  <c r="BI230" i="8"/>
  <c r="BH230" i="8"/>
  <c r="BG230" i="8"/>
  <c r="BJ229" i="8"/>
  <c r="BI229" i="8"/>
  <c r="BH229" i="8"/>
  <c r="BG229" i="8"/>
  <c r="BJ228" i="8"/>
  <c r="BI228" i="8"/>
  <c r="BH228" i="8"/>
  <c r="BG228" i="8"/>
  <c r="BJ227" i="8"/>
  <c r="BI227" i="8"/>
  <c r="BH227" i="8"/>
  <c r="BG227" i="8"/>
  <c r="BJ226" i="8"/>
  <c r="BI226" i="8"/>
  <c r="BH226" i="8"/>
  <c r="BG226" i="8"/>
  <c r="BJ225" i="8"/>
  <c r="BI225" i="8"/>
  <c r="BH225" i="8"/>
  <c r="BG225" i="8"/>
  <c r="BJ224" i="8"/>
  <c r="BI224" i="8"/>
  <c r="BH224" i="8"/>
  <c r="BG224" i="8"/>
  <c r="BJ223" i="8"/>
  <c r="BI223" i="8"/>
  <c r="BH223" i="8"/>
  <c r="BG223" i="8"/>
  <c r="BJ222" i="8"/>
  <c r="BI222" i="8"/>
  <c r="BH222" i="8"/>
  <c r="BG222" i="8"/>
  <c r="BJ221" i="8"/>
  <c r="BI221" i="8"/>
  <c r="BH221" i="8"/>
  <c r="BG221" i="8"/>
  <c r="BJ220" i="8"/>
  <c r="BI220" i="8"/>
  <c r="BH220" i="8"/>
  <c r="BG220" i="8"/>
  <c r="BJ219" i="8"/>
  <c r="BI219" i="8"/>
  <c r="BH219" i="8"/>
  <c r="BG219" i="8"/>
  <c r="BJ218" i="8"/>
  <c r="BI218" i="8"/>
  <c r="BH218" i="8"/>
  <c r="BG218" i="8"/>
  <c r="BJ217" i="8"/>
  <c r="BI217" i="8"/>
  <c r="BH217" i="8"/>
  <c r="BG217" i="8"/>
  <c r="BJ216" i="8"/>
  <c r="BI216" i="8"/>
  <c r="BH216" i="8"/>
  <c r="BG216" i="8"/>
  <c r="BJ215" i="8"/>
  <c r="BI215" i="8"/>
  <c r="BH215" i="8"/>
  <c r="BG215" i="8"/>
  <c r="BJ214" i="8"/>
  <c r="BI214" i="8"/>
  <c r="BH214" i="8"/>
  <c r="BG214" i="8"/>
  <c r="BJ213" i="8"/>
  <c r="BI213" i="8"/>
  <c r="BH213" i="8"/>
  <c r="BG213" i="8"/>
  <c r="BJ212" i="8"/>
  <c r="BI212" i="8"/>
  <c r="BH212" i="8"/>
  <c r="BG212" i="8"/>
  <c r="BJ211" i="8"/>
  <c r="BI211" i="8"/>
  <c r="BH211" i="8"/>
  <c r="BG211" i="8"/>
  <c r="BJ210" i="8"/>
  <c r="BI210" i="8"/>
  <c r="BH210" i="8"/>
  <c r="BG210" i="8"/>
  <c r="BJ209" i="8"/>
  <c r="BI209" i="8"/>
  <c r="BH209" i="8"/>
  <c r="BG209" i="8"/>
  <c r="BJ208" i="8"/>
  <c r="BI208" i="8"/>
  <c r="BH208" i="8"/>
  <c r="BG208" i="8"/>
  <c r="BJ207" i="8"/>
  <c r="BI207" i="8"/>
  <c r="BH207" i="8"/>
  <c r="BG207" i="8"/>
  <c r="BJ206" i="8"/>
  <c r="BI206" i="8"/>
  <c r="BH206" i="8"/>
  <c r="BG206" i="8"/>
  <c r="BJ205" i="8"/>
  <c r="BI205" i="8"/>
  <c r="BH205" i="8"/>
  <c r="BG205" i="8"/>
  <c r="BJ204" i="8"/>
  <c r="BI204" i="8"/>
  <c r="BH204" i="8"/>
  <c r="BG204" i="8"/>
  <c r="BJ203" i="8"/>
  <c r="BI203" i="8"/>
  <c r="BH203" i="8"/>
  <c r="BG203" i="8"/>
  <c r="BJ202" i="8"/>
  <c r="BI202" i="8"/>
  <c r="BH202" i="8"/>
  <c r="BG202" i="8"/>
  <c r="BJ201" i="8"/>
  <c r="BI201" i="8"/>
  <c r="BH201" i="8"/>
  <c r="BG201" i="8"/>
  <c r="BJ200" i="8"/>
  <c r="BI200" i="8"/>
  <c r="BH200" i="8"/>
  <c r="BG200" i="8"/>
  <c r="BJ199" i="8"/>
  <c r="BI199" i="8"/>
  <c r="BH199" i="8"/>
  <c r="BG199" i="8"/>
  <c r="BJ198" i="8"/>
  <c r="BI198" i="8"/>
  <c r="BH198" i="8"/>
  <c r="BG198" i="8"/>
  <c r="BJ197" i="8"/>
  <c r="BI197" i="8"/>
  <c r="BH197" i="8"/>
  <c r="BG197" i="8"/>
  <c r="BJ196" i="8"/>
  <c r="BI196" i="8"/>
  <c r="BH196" i="8"/>
  <c r="BG196" i="8"/>
  <c r="BJ195" i="8"/>
  <c r="BI195" i="8"/>
  <c r="BH195" i="8"/>
  <c r="BG195" i="8"/>
  <c r="BJ194" i="8"/>
  <c r="BI194" i="8"/>
  <c r="BH194" i="8"/>
  <c r="BG194" i="8"/>
  <c r="BJ193" i="8"/>
  <c r="BI193" i="8"/>
  <c r="BH193" i="8"/>
  <c r="BG193" i="8"/>
  <c r="BJ192" i="8"/>
  <c r="BI192" i="8"/>
  <c r="BH192" i="8"/>
  <c r="BG192" i="8"/>
  <c r="BJ191" i="8"/>
  <c r="BI191" i="8"/>
  <c r="BH191" i="8"/>
  <c r="BG191" i="8"/>
  <c r="BJ190" i="8"/>
  <c r="BI190" i="8"/>
  <c r="BH190" i="8"/>
  <c r="BG190" i="8"/>
  <c r="BJ189" i="8"/>
  <c r="BI189" i="8"/>
  <c r="BH189" i="8"/>
  <c r="BG189" i="8"/>
  <c r="BJ188" i="8"/>
  <c r="BI188" i="8"/>
  <c r="BH188" i="8"/>
  <c r="BG188" i="8"/>
  <c r="BJ187" i="8"/>
  <c r="BI187" i="8"/>
  <c r="BH187" i="8"/>
  <c r="BG187" i="8"/>
  <c r="BJ186" i="8"/>
  <c r="BI186" i="8"/>
  <c r="BH186" i="8"/>
  <c r="BG186" i="8"/>
  <c r="BJ185" i="8"/>
  <c r="BI185" i="8"/>
  <c r="BH185" i="8"/>
  <c r="BG185" i="8"/>
  <c r="BJ184" i="8"/>
  <c r="BI184" i="8"/>
  <c r="BH184" i="8"/>
  <c r="BG184" i="8"/>
  <c r="BJ183" i="8"/>
  <c r="BI183" i="8"/>
  <c r="BH183" i="8"/>
  <c r="BG183" i="8"/>
  <c r="BJ182" i="8"/>
  <c r="BI182" i="8"/>
  <c r="BH182" i="8"/>
  <c r="BG182" i="8"/>
  <c r="BJ181" i="8"/>
  <c r="BI181" i="8"/>
  <c r="BH181" i="8"/>
  <c r="BG181" i="8"/>
  <c r="BJ180" i="8"/>
  <c r="BI180" i="8"/>
  <c r="BH180" i="8"/>
  <c r="BG180" i="8"/>
  <c r="BJ179" i="8"/>
  <c r="BI179" i="8"/>
  <c r="BH179" i="8"/>
  <c r="BG179" i="8"/>
  <c r="BJ178" i="8"/>
  <c r="BI178" i="8"/>
  <c r="BH178" i="8"/>
  <c r="BG178" i="8"/>
  <c r="BJ177" i="8"/>
  <c r="BI177" i="8"/>
  <c r="BH177" i="8"/>
  <c r="BG177" i="8"/>
  <c r="BJ176" i="8"/>
  <c r="BI176" i="8"/>
  <c r="BH176" i="8"/>
  <c r="BG176" i="8"/>
  <c r="BJ175" i="8"/>
  <c r="BI175" i="8"/>
  <c r="BH175" i="8"/>
  <c r="BG175" i="8"/>
  <c r="BJ174" i="8"/>
  <c r="BI174" i="8"/>
  <c r="BH174" i="8"/>
  <c r="BG174" i="8"/>
  <c r="BJ173" i="8"/>
  <c r="BI173" i="8"/>
  <c r="BH173" i="8"/>
  <c r="BG173" i="8"/>
  <c r="BJ172" i="8"/>
  <c r="BI172" i="8"/>
  <c r="BH172" i="8"/>
  <c r="BG172" i="8"/>
  <c r="BJ171" i="8"/>
  <c r="BI171" i="8"/>
  <c r="BH171" i="8"/>
  <c r="BG171" i="8"/>
  <c r="BJ170" i="8"/>
  <c r="BI170" i="8"/>
  <c r="BH170" i="8"/>
  <c r="BG170" i="8"/>
  <c r="BJ169" i="8"/>
  <c r="BI169" i="8"/>
  <c r="BH169" i="8"/>
  <c r="BG169" i="8"/>
  <c r="BJ168" i="8"/>
  <c r="BI168" i="8"/>
  <c r="BH168" i="8"/>
  <c r="BG168" i="8"/>
  <c r="BJ167" i="8"/>
  <c r="BI167" i="8"/>
  <c r="BH167" i="8"/>
  <c r="BG167" i="8"/>
  <c r="BJ166" i="8"/>
  <c r="BI166" i="8"/>
  <c r="BH166" i="8"/>
  <c r="BG166" i="8"/>
  <c r="BJ165" i="8"/>
  <c r="BI165" i="8"/>
  <c r="BH165" i="8"/>
  <c r="BG165" i="8"/>
  <c r="BJ164" i="8"/>
  <c r="BI164" i="8"/>
  <c r="BH164" i="8"/>
  <c r="BG164" i="8"/>
  <c r="BJ163" i="8"/>
  <c r="BI163" i="8"/>
  <c r="BH163" i="8"/>
  <c r="BG163" i="8"/>
  <c r="BJ162" i="8"/>
  <c r="BI162" i="8"/>
  <c r="BH162" i="8"/>
  <c r="BG162" i="8"/>
  <c r="BJ161" i="8"/>
  <c r="BI161" i="8"/>
  <c r="BH161" i="8"/>
  <c r="BG161" i="8"/>
  <c r="BJ160" i="8"/>
  <c r="BI160" i="8"/>
  <c r="BH160" i="8"/>
  <c r="BG160" i="8"/>
  <c r="BJ159" i="8"/>
  <c r="BI159" i="8"/>
  <c r="BH159" i="8"/>
  <c r="BG159" i="8"/>
  <c r="BJ158" i="8"/>
  <c r="BI158" i="8"/>
  <c r="BH158" i="8"/>
  <c r="BG158" i="8"/>
  <c r="BJ157" i="8"/>
  <c r="BI157" i="8"/>
  <c r="BH157" i="8"/>
  <c r="BG157" i="8"/>
  <c r="BJ156" i="8"/>
  <c r="BI156" i="8"/>
  <c r="BH156" i="8"/>
  <c r="BG156" i="8"/>
  <c r="BJ155" i="8"/>
  <c r="BI155" i="8"/>
  <c r="BH155" i="8"/>
  <c r="BG155" i="8"/>
  <c r="BJ154" i="8"/>
  <c r="BI154" i="8"/>
  <c r="BH154" i="8"/>
  <c r="BG154" i="8"/>
  <c r="BJ153" i="8"/>
  <c r="BI153" i="8"/>
  <c r="BH153" i="8"/>
  <c r="BG153" i="8"/>
  <c r="BJ152" i="8"/>
  <c r="BI152" i="8"/>
  <c r="BH152" i="8"/>
  <c r="BG152" i="8"/>
  <c r="BJ151" i="8"/>
  <c r="BI151" i="8"/>
  <c r="BH151" i="8"/>
  <c r="BG151" i="8"/>
  <c r="BJ150" i="8"/>
  <c r="BI150" i="8"/>
  <c r="BH150" i="8"/>
  <c r="BG150" i="8"/>
  <c r="BJ149" i="8"/>
  <c r="BI149" i="8"/>
  <c r="BH149" i="8"/>
  <c r="BG149" i="8"/>
  <c r="BJ148" i="8"/>
  <c r="BI148" i="8"/>
  <c r="BH148" i="8"/>
  <c r="BG148" i="8"/>
  <c r="BJ147" i="8"/>
  <c r="BI147" i="8"/>
  <c r="BH147" i="8"/>
  <c r="BG147" i="8"/>
  <c r="BJ146" i="8"/>
  <c r="BI146" i="8"/>
  <c r="BH146" i="8"/>
  <c r="BG146" i="8"/>
  <c r="BJ145" i="8"/>
  <c r="BI145" i="8"/>
  <c r="BH145" i="8"/>
  <c r="BG145" i="8"/>
  <c r="BJ144" i="8"/>
  <c r="BI144" i="8"/>
  <c r="BH144" i="8"/>
  <c r="BG144" i="8"/>
  <c r="BJ143" i="8"/>
  <c r="BI143" i="8"/>
  <c r="BH143" i="8"/>
  <c r="BG143" i="8"/>
  <c r="BJ142" i="8"/>
  <c r="BI142" i="8"/>
  <c r="BH142" i="8"/>
  <c r="BG142" i="8"/>
  <c r="BJ141" i="8"/>
  <c r="BI141" i="8"/>
  <c r="BH141" i="8"/>
  <c r="BG141" i="8"/>
  <c r="BJ140" i="8"/>
  <c r="BI140" i="8"/>
  <c r="BH140" i="8"/>
  <c r="BG140" i="8"/>
  <c r="BJ139" i="8"/>
  <c r="BI139" i="8"/>
  <c r="BH139" i="8"/>
  <c r="BG139" i="8"/>
  <c r="BJ138" i="8"/>
  <c r="BI138" i="8"/>
  <c r="BH138" i="8"/>
  <c r="BG138" i="8"/>
  <c r="BJ137" i="8"/>
  <c r="BI137" i="8"/>
  <c r="BH137" i="8"/>
  <c r="BG137" i="8"/>
  <c r="BJ136" i="8"/>
  <c r="BI136" i="8"/>
  <c r="BH136" i="8"/>
  <c r="BG136" i="8"/>
  <c r="BJ135" i="8"/>
  <c r="BI135" i="8"/>
  <c r="BH135" i="8"/>
  <c r="BG135" i="8"/>
  <c r="BJ134" i="8"/>
  <c r="BI134" i="8"/>
  <c r="BH134" i="8"/>
  <c r="BG134" i="8"/>
  <c r="BJ133" i="8"/>
  <c r="BI133" i="8"/>
  <c r="BH133" i="8"/>
  <c r="BG133" i="8"/>
  <c r="BJ132" i="8"/>
  <c r="BI132" i="8"/>
  <c r="BH132" i="8"/>
  <c r="BG132" i="8"/>
  <c r="BJ131" i="8"/>
  <c r="BI131" i="8"/>
  <c r="BH131" i="8"/>
  <c r="BG131" i="8"/>
  <c r="BJ130" i="8"/>
  <c r="BI130" i="8"/>
  <c r="BH130" i="8"/>
  <c r="BG130" i="8"/>
  <c r="BJ129" i="8"/>
  <c r="BI129" i="8"/>
  <c r="BH129" i="8"/>
  <c r="BG129" i="8"/>
  <c r="BJ128" i="8"/>
  <c r="BI128" i="8"/>
  <c r="BH128" i="8"/>
  <c r="BG128" i="8"/>
  <c r="BJ127" i="8"/>
  <c r="BI127" i="8"/>
  <c r="BH127" i="8"/>
  <c r="BG127" i="8"/>
  <c r="BJ126" i="8"/>
  <c r="BI126" i="8"/>
  <c r="BH126" i="8"/>
  <c r="BG126" i="8"/>
  <c r="BJ125" i="8"/>
  <c r="BI125" i="8"/>
  <c r="BH125" i="8"/>
  <c r="BG125" i="8"/>
  <c r="BJ124" i="8"/>
  <c r="BI124" i="8"/>
  <c r="BH124" i="8"/>
  <c r="BG124" i="8"/>
  <c r="BJ123" i="8"/>
  <c r="BI123" i="8"/>
  <c r="BH123" i="8"/>
  <c r="BG123" i="8"/>
  <c r="BJ122" i="8"/>
  <c r="BI122" i="8"/>
  <c r="BH122" i="8"/>
  <c r="BG122" i="8"/>
  <c r="BJ121" i="8"/>
  <c r="BI121" i="8"/>
  <c r="BH121" i="8"/>
  <c r="BG121" i="8"/>
  <c r="BJ120" i="8"/>
  <c r="BI120" i="8"/>
  <c r="BH120" i="8"/>
  <c r="BG120" i="8"/>
  <c r="BJ119" i="8"/>
  <c r="BI119" i="8"/>
  <c r="BH119" i="8"/>
  <c r="BG119" i="8"/>
  <c r="BJ118" i="8"/>
  <c r="BI118" i="8"/>
  <c r="BH118" i="8"/>
  <c r="BG118" i="8"/>
  <c r="BJ117" i="8"/>
  <c r="BI117" i="8"/>
  <c r="BH117" i="8"/>
  <c r="BG117" i="8"/>
  <c r="BJ116" i="8"/>
  <c r="BI116" i="8"/>
  <c r="BH116" i="8"/>
  <c r="BG116" i="8"/>
  <c r="BJ115" i="8"/>
  <c r="BI115" i="8"/>
  <c r="BH115" i="8"/>
  <c r="BG115" i="8"/>
  <c r="BJ114" i="8"/>
  <c r="BI114" i="8"/>
  <c r="BH114" i="8"/>
  <c r="BG114" i="8"/>
  <c r="BJ113" i="8"/>
  <c r="BI113" i="8"/>
  <c r="BH113" i="8"/>
  <c r="BG113" i="8"/>
  <c r="BJ112" i="8"/>
  <c r="BI112" i="8"/>
  <c r="BH112" i="8"/>
  <c r="BG112" i="8"/>
  <c r="BJ111" i="8"/>
  <c r="BI111" i="8"/>
  <c r="BH111" i="8"/>
  <c r="BG111" i="8"/>
  <c r="BJ110" i="8"/>
  <c r="BI110" i="8"/>
  <c r="BH110" i="8"/>
  <c r="BG110" i="8"/>
  <c r="BJ109" i="8"/>
  <c r="BI109" i="8"/>
  <c r="BH109" i="8"/>
  <c r="BG109" i="8"/>
  <c r="BJ108" i="8"/>
  <c r="BI108" i="8"/>
  <c r="BH108" i="8"/>
  <c r="BG108" i="8"/>
  <c r="BJ107" i="8"/>
  <c r="BI107" i="8"/>
  <c r="BH107" i="8"/>
  <c r="BG107" i="8"/>
  <c r="BJ106" i="8"/>
  <c r="BI106" i="8"/>
  <c r="BH106" i="8"/>
  <c r="BG106" i="8"/>
  <c r="BJ105" i="8"/>
  <c r="BI105" i="8"/>
  <c r="BH105" i="8"/>
  <c r="BG105" i="8"/>
  <c r="BJ104" i="8"/>
  <c r="BI104" i="8"/>
  <c r="BH104" i="8"/>
  <c r="BG104" i="8"/>
  <c r="BJ103" i="8"/>
  <c r="BI103" i="8"/>
  <c r="BH103" i="8"/>
  <c r="BG103" i="8"/>
  <c r="BJ102" i="8"/>
  <c r="BI102" i="8"/>
  <c r="BH102" i="8"/>
  <c r="BG102" i="8"/>
  <c r="BJ101" i="8"/>
  <c r="BI101" i="8"/>
  <c r="BH101" i="8"/>
  <c r="BG101" i="8"/>
  <c r="BJ100" i="8"/>
  <c r="BI100" i="8"/>
  <c r="BH100" i="8"/>
  <c r="BG100" i="8"/>
  <c r="BJ99" i="8"/>
  <c r="BI99" i="8"/>
  <c r="BH99" i="8"/>
  <c r="BG99" i="8"/>
  <c r="BJ98" i="8"/>
  <c r="BI98" i="8"/>
  <c r="BH98" i="8"/>
  <c r="BG98" i="8"/>
  <c r="BJ97" i="8"/>
  <c r="BI97" i="8"/>
  <c r="BH97" i="8"/>
  <c r="BG97" i="8"/>
  <c r="BJ96" i="8"/>
  <c r="BI96" i="8"/>
  <c r="BH96" i="8"/>
  <c r="BG96" i="8"/>
  <c r="BJ95" i="8"/>
  <c r="BI95" i="8"/>
  <c r="BH95" i="8"/>
  <c r="BG95" i="8"/>
  <c r="BJ94" i="8"/>
  <c r="BI94" i="8"/>
  <c r="BH94" i="8"/>
  <c r="BG94" i="8"/>
  <c r="BJ93" i="8"/>
  <c r="BI93" i="8"/>
  <c r="BH93" i="8"/>
  <c r="BG93" i="8"/>
  <c r="BJ92" i="8"/>
  <c r="BI92" i="8"/>
  <c r="BH92" i="8"/>
  <c r="BG92" i="8"/>
  <c r="BJ91" i="8"/>
  <c r="BI91" i="8"/>
  <c r="BH91" i="8"/>
  <c r="BG91" i="8"/>
  <c r="BJ90" i="8"/>
  <c r="BI90" i="8"/>
  <c r="BH90" i="8"/>
  <c r="BG90" i="8"/>
  <c r="BJ89" i="8"/>
  <c r="BI89" i="8"/>
  <c r="BH89" i="8"/>
  <c r="BG89" i="8"/>
  <c r="BJ88" i="8"/>
  <c r="BI88" i="8"/>
  <c r="BH88" i="8"/>
  <c r="BG88" i="8"/>
  <c r="BJ87" i="8"/>
  <c r="BI87" i="8"/>
  <c r="BH87" i="8"/>
  <c r="BG87" i="8"/>
  <c r="BJ86" i="8"/>
  <c r="BI86" i="8"/>
  <c r="BH86" i="8"/>
  <c r="BG86" i="8"/>
  <c r="BJ85" i="8"/>
  <c r="BI85" i="8"/>
  <c r="BH85" i="8"/>
  <c r="BG85" i="8"/>
  <c r="BJ84" i="8"/>
  <c r="BI84" i="8"/>
  <c r="BH84" i="8"/>
  <c r="BG84" i="8"/>
  <c r="BJ83" i="8"/>
  <c r="BI83" i="8"/>
  <c r="BH83" i="8"/>
  <c r="BG83" i="8"/>
  <c r="BJ82" i="8"/>
  <c r="BI82" i="8"/>
  <c r="BH82" i="8"/>
  <c r="BG82" i="8"/>
  <c r="BJ81" i="8"/>
  <c r="BI81" i="8"/>
  <c r="BH81" i="8"/>
  <c r="BG81" i="8"/>
  <c r="BJ80" i="8"/>
  <c r="BI80" i="8"/>
  <c r="BH80" i="8"/>
  <c r="BG80" i="8"/>
  <c r="BJ79" i="8"/>
  <c r="BI79" i="8"/>
  <c r="BH79" i="8"/>
  <c r="BG79" i="8"/>
  <c r="BJ78" i="8"/>
  <c r="BI78" i="8"/>
  <c r="BH78" i="8"/>
  <c r="BG78" i="8"/>
  <c r="BJ77" i="8"/>
  <c r="BI77" i="8"/>
  <c r="BH77" i="8"/>
  <c r="BG77" i="8"/>
  <c r="BJ76" i="8"/>
  <c r="BI76" i="8"/>
  <c r="BH76" i="8"/>
  <c r="BG76" i="8"/>
  <c r="BJ75" i="8"/>
  <c r="BI75" i="8"/>
  <c r="BH75" i="8"/>
  <c r="BG75" i="8"/>
  <c r="BJ74" i="8"/>
  <c r="BI74" i="8"/>
  <c r="BH74" i="8"/>
  <c r="BG74" i="8"/>
  <c r="BJ73" i="8"/>
  <c r="BI73" i="8"/>
  <c r="BH73" i="8"/>
  <c r="BG73" i="8"/>
  <c r="BJ72" i="8"/>
  <c r="BI72" i="8"/>
  <c r="BH72" i="8"/>
  <c r="BG72" i="8"/>
  <c r="BJ71" i="8"/>
  <c r="BI71" i="8"/>
  <c r="BH71" i="8"/>
  <c r="BG71" i="8"/>
  <c r="BJ70" i="8"/>
  <c r="BI70" i="8"/>
  <c r="BH70" i="8"/>
  <c r="BG70" i="8"/>
  <c r="BJ69" i="8"/>
  <c r="BI69" i="8"/>
  <c r="BH69" i="8"/>
  <c r="BG69" i="8"/>
  <c r="BJ68" i="8"/>
  <c r="BI68" i="8"/>
  <c r="BH68" i="8"/>
  <c r="BG68" i="8"/>
  <c r="BJ67" i="8"/>
  <c r="BI67" i="8"/>
  <c r="BH67" i="8"/>
  <c r="BG67" i="8"/>
  <c r="BJ66" i="8"/>
  <c r="BI66" i="8"/>
  <c r="BH66" i="8"/>
  <c r="BG66" i="8"/>
  <c r="BJ65" i="8"/>
  <c r="BI65" i="8"/>
  <c r="BH65" i="8"/>
  <c r="BG65" i="8"/>
  <c r="BJ64" i="8"/>
  <c r="BI64" i="8"/>
  <c r="BH64" i="8"/>
  <c r="BG64" i="8"/>
  <c r="BJ63" i="8"/>
  <c r="BI63" i="8"/>
  <c r="BH63" i="8"/>
  <c r="BG63" i="8"/>
  <c r="BJ62" i="8"/>
  <c r="BI62" i="8"/>
  <c r="BH62" i="8"/>
  <c r="BG62" i="8"/>
  <c r="BJ61" i="8"/>
  <c r="BI61" i="8"/>
  <c r="BH61" i="8"/>
  <c r="BG61" i="8"/>
  <c r="BJ60" i="8"/>
  <c r="BI60" i="8"/>
  <c r="BH60" i="8"/>
  <c r="BG60" i="8"/>
  <c r="BJ59" i="8"/>
  <c r="BI59" i="8"/>
  <c r="BH59" i="8"/>
  <c r="BG59" i="8"/>
  <c r="BJ58" i="8"/>
  <c r="BI58" i="8"/>
  <c r="BH58" i="8"/>
  <c r="BG58" i="8"/>
  <c r="BJ57" i="8"/>
  <c r="BI57" i="8"/>
  <c r="BH57" i="8"/>
  <c r="BG57" i="8"/>
  <c r="BJ56" i="8"/>
  <c r="BI56" i="8"/>
  <c r="BH56" i="8"/>
  <c r="BG56" i="8"/>
  <c r="BJ55" i="8"/>
  <c r="BI55" i="8"/>
  <c r="BH55" i="8"/>
  <c r="BG55" i="8"/>
  <c r="BJ54" i="8"/>
  <c r="BI54" i="8"/>
  <c r="BH54" i="8"/>
  <c r="BG54" i="8"/>
  <c r="BJ53" i="8"/>
  <c r="BI53" i="8"/>
  <c r="BH53" i="8"/>
  <c r="BG53" i="8"/>
  <c r="BJ52" i="8"/>
  <c r="BI52" i="8"/>
  <c r="BH52" i="8"/>
  <c r="BG52" i="8"/>
  <c r="BJ51" i="8"/>
  <c r="BI51" i="8"/>
  <c r="BH51" i="8"/>
  <c r="BG51" i="8"/>
  <c r="BJ50" i="8"/>
  <c r="BI50" i="8"/>
  <c r="BH50" i="8"/>
  <c r="BG50" i="8"/>
  <c r="BJ49" i="8"/>
  <c r="BI49" i="8"/>
  <c r="BH49" i="8"/>
  <c r="BG49" i="8"/>
  <c r="BJ48" i="8"/>
  <c r="BI48" i="8"/>
  <c r="BH48" i="8"/>
  <c r="BG48" i="8"/>
  <c r="BJ47" i="8"/>
  <c r="BI47" i="8"/>
  <c r="BH47" i="8"/>
  <c r="BG47" i="8"/>
  <c r="BJ46" i="8"/>
  <c r="BI46" i="8"/>
  <c r="BH46" i="8"/>
  <c r="BG46" i="8"/>
  <c r="BJ45" i="8"/>
  <c r="BI45" i="8"/>
  <c r="BH45" i="8"/>
  <c r="BG45" i="8"/>
  <c r="BJ44" i="8"/>
  <c r="BI44" i="8"/>
  <c r="BH44" i="8"/>
  <c r="BG44" i="8"/>
  <c r="BJ43" i="8"/>
  <c r="BI43" i="8"/>
  <c r="BH43" i="8"/>
  <c r="BG43" i="8"/>
  <c r="BJ42" i="8"/>
  <c r="BI42" i="8"/>
  <c r="BH42" i="8"/>
  <c r="BG42" i="8"/>
  <c r="BJ41" i="8"/>
  <c r="BI41" i="8"/>
  <c r="BH41" i="8"/>
  <c r="BG41" i="8"/>
  <c r="BJ40" i="8"/>
  <c r="BI40" i="8"/>
  <c r="BH40" i="8"/>
  <c r="BG40" i="8"/>
  <c r="BJ39" i="8"/>
  <c r="BI39" i="8"/>
  <c r="BH39" i="8"/>
  <c r="BG39" i="8"/>
  <c r="BJ38" i="8"/>
  <c r="BI38" i="8"/>
  <c r="BH38" i="8"/>
  <c r="BG38" i="8"/>
  <c r="BJ37" i="8"/>
  <c r="BI37" i="8"/>
  <c r="BH37" i="8"/>
  <c r="BG37" i="8"/>
  <c r="BJ36" i="8"/>
  <c r="BI36" i="8"/>
  <c r="BH36" i="8"/>
  <c r="BG36" i="8"/>
  <c r="BJ35" i="8"/>
  <c r="BI35" i="8"/>
  <c r="BH35" i="8"/>
  <c r="BG35" i="8"/>
  <c r="BJ34" i="8"/>
  <c r="BI34" i="8"/>
  <c r="BH34" i="8"/>
  <c r="BG34" i="8"/>
  <c r="BJ33" i="8"/>
  <c r="BI33" i="8"/>
  <c r="BH33" i="8"/>
  <c r="BG33" i="8"/>
  <c r="BJ32" i="8"/>
  <c r="BI32" i="8"/>
  <c r="BH32" i="8"/>
  <c r="BG32" i="8"/>
  <c r="BJ31" i="8"/>
  <c r="BI31" i="8"/>
  <c r="BH31" i="8"/>
  <c r="BG31" i="8"/>
  <c r="BJ30" i="8"/>
  <c r="BI30" i="8"/>
  <c r="BH30" i="8"/>
  <c r="BG30" i="8"/>
  <c r="BJ29" i="8"/>
  <c r="BI29" i="8"/>
  <c r="BH29" i="8"/>
  <c r="BG29" i="8"/>
  <c r="BJ28" i="8"/>
  <c r="BI28" i="8"/>
  <c r="BH28" i="8"/>
  <c r="BG28" i="8"/>
  <c r="BJ27" i="8"/>
  <c r="BI27" i="8"/>
  <c r="BH27" i="8"/>
  <c r="BG27" i="8"/>
  <c r="BJ26" i="8"/>
  <c r="BI26" i="8"/>
  <c r="BH26" i="8"/>
  <c r="BG26" i="8"/>
  <c r="BJ25" i="8"/>
  <c r="BI25" i="8"/>
  <c r="BH25" i="8"/>
  <c r="BG25" i="8"/>
  <c r="BJ24" i="8"/>
  <c r="BI24" i="8"/>
  <c r="BH24" i="8"/>
  <c r="BG24" i="8"/>
  <c r="BJ23" i="8"/>
  <c r="BI23" i="8"/>
  <c r="BH23" i="8"/>
  <c r="BG23" i="8"/>
  <c r="BJ22" i="8"/>
  <c r="BI22" i="8"/>
  <c r="BH22" i="8"/>
  <c r="BG22" i="8"/>
  <c r="BJ21" i="8"/>
  <c r="BI21" i="8"/>
  <c r="BH21" i="8"/>
  <c r="BG21" i="8"/>
  <c r="BJ20" i="8"/>
  <c r="BI20" i="8"/>
  <c r="BH20" i="8"/>
  <c r="BG20" i="8"/>
  <c r="BJ19" i="8"/>
  <c r="BI19" i="8"/>
  <c r="BH19" i="8"/>
  <c r="BG19" i="8"/>
  <c r="BJ18" i="8"/>
  <c r="BI18" i="8"/>
  <c r="BH18" i="8"/>
  <c r="BG18" i="8"/>
  <c r="BJ17" i="8"/>
  <c r="BI17" i="8"/>
  <c r="BH17" i="8"/>
  <c r="BG17" i="8"/>
  <c r="BJ16" i="8"/>
  <c r="BI16" i="8"/>
  <c r="BH16" i="8"/>
  <c r="BG16" i="8"/>
  <c r="BJ15" i="8"/>
  <c r="BI15" i="8"/>
  <c r="BH15" i="8"/>
  <c r="BG15" i="8"/>
  <c r="BJ14" i="8"/>
  <c r="BI14" i="8"/>
  <c r="BH14" i="8"/>
  <c r="BG14" i="8"/>
  <c r="BJ13" i="8"/>
  <c r="BI13" i="8"/>
  <c r="BH13" i="8"/>
  <c r="BG13" i="8"/>
  <c r="BJ12" i="8"/>
  <c r="BI12" i="8"/>
  <c r="BH12" i="8"/>
  <c r="BG12" i="8"/>
  <c r="BJ11" i="8"/>
  <c r="BI11" i="8"/>
  <c r="BH11" i="8"/>
  <c r="BG11" i="8"/>
  <c r="BJ10" i="8"/>
  <c r="BI10" i="8"/>
  <c r="BH10" i="8"/>
  <c r="BG10" i="8"/>
  <c r="BJ9" i="8"/>
  <c r="BI9" i="8"/>
  <c r="BH9" i="8"/>
  <c r="BG9" i="8"/>
  <c r="BJ8" i="8"/>
  <c r="BI8" i="8"/>
  <c r="BH8" i="8"/>
  <c r="BG8" i="8"/>
  <c r="BJ7" i="8"/>
  <c r="BI7" i="8"/>
  <c r="BH7" i="8"/>
  <c r="BG7" i="8"/>
  <c r="BJ6" i="8"/>
  <c r="BI6" i="8"/>
  <c r="BH6" i="8"/>
  <c r="BG6" i="8"/>
  <c r="BJ5" i="8"/>
  <c r="BI5" i="8"/>
  <c r="BH5" i="8"/>
  <c r="BG5" i="8"/>
  <c r="BJ4" i="8"/>
  <c r="BI4" i="8"/>
  <c r="BH4" i="8"/>
  <c r="BG4" i="8"/>
  <c r="BJ3" i="8"/>
  <c r="BI3" i="8"/>
  <c r="BH3" i="8"/>
  <c r="BG3" i="8"/>
  <c r="F253" i="7"/>
  <c r="F252" i="7"/>
  <c r="F251" i="7"/>
  <c r="F250" i="7"/>
  <c r="F248" i="7"/>
  <c r="F247" i="7"/>
  <c r="F246" i="7"/>
  <c r="F245" i="7"/>
  <c r="F244" i="7"/>
  <c r="F243" i="7"/>
  <c r="F242" i="7"/>
  <c r="F241" i="7"/>
  <c r="F240" i="7"/>
  <c r="F239" i="7"/>
  <c r="F238" i="7"/>
  <c r="F237" i="7"/>
  <c r="F236" i="7"/>
  <c r="F235" i="7"/>
  <c r="F234" i="7"/>
  <c r="F233" i="7"/>
  <c r="F232" i="7"/>
  <c r="F231" i="7"/>
  <c r="F230" i="7"/>
  <c r="F229" i="7"/>
  <c r="F227" i="7"/>
  <c r="F226" i="7"/>
  <c r="F225" i="7"/>
  <c r="F224" i="7"/>
  <c r="F223" i="7"/>
  <c r="F222" i="7"/>
  <c r="F221" i="7"/>
  <c r="F220" i="7"/>
  <c r="F219" i="7"/>
  <c r="F218" i="7"/>
  <c r="F216" i="7"/>
  <c r="F215" i="7"/>
  <c r="F214" i="7"/>
  <c r="F213" i="7"/>
  <c r="F211" i="7"/>
  <c r="F210" i="7"/>
  <c r="F209" i="7"/>
  <c r="F208" i="7"/>
  <c r="F207" i="7"/>
  <c r="F206" i="7"/>
  <c r="F205" i="7"/>
  <c r="F203" i="7"/>
  <c r="F202" i="7"/>
  <c r="F201" i="7"/>
  <c r="F200" i="7"/>
  <c r="F199" i="7"/>
  <c r="F198" i="7"/>
  <c r="F197" i="7"/>
  <c r="F196" i="7"/>
  <c r="F195" i="7"/>
  <c r="F194" i="7"/>
  <c r="F193" i="7"/>
  <c r="F192" i="7"/>
  <c r="F191" i="7"/>
  <c r="F190" i="7"/>
  <c r="F189" i="7"/>
  <c r="F188" i="7"/>
  <c r="F187" i="7"/>
  <c r="F186" i="7"/>
  <c r="F185" i="7"/>
  <c r="F184" i="7"/>
  <c r="F183" i="7"/>
  <c r="F182" i="7"/>
  <c r="F181" i="7"/>
  <c r="F180" i="7"/>
  <c r="F179" i="7"/>
  <c r="F178" i="7"/>
  <c r="F177" i="7"/>
  <c r="F176" i="7"/>
  <c r="F175" i="7"/>
  <c r="F174" i="7"/>
  <c r="F172" i="7"/>
  <c r="F171" i="7"/>
  <c r="F170" i="7"/>
  <c r="F169" i="7"/>
  <c r="F168" i="7"/>
  <c r="F167" i="7"/>
  <c r="F166" i="7"/>
  <c r="F165" i="7"/>
  <c r="F164" i="7"/>
  <c r="F163" i="7"/>
  <c r="F162" i="7"/>
  <c r="F161" i="7"/>
  <c r="F160" i="7"/>
  <c r="F159" i="7"/>
  <c r="F158" i="7"/>
  <c r="F156" i="7"/>
  <c r="F155" i="7"/>
  <c r="F154" i="7"/>
  <c r="F153" i="7"/>
  <c r="F152" i="7"/>
  <c r="F151" i="7"/>
  <c r="F150" i="7"/>
  <c r="F149" i="7"/>
  <c r="F148" i="7"/>
  <c r="F147" i="7"/>
  <c r="F146" i="7"/>
  <c r="F145" i="7"/>
  <c r="F144" i="7"/>
  <c r="F143" i="7"/>
  <c r="F142" i="7"/>
  <c r="F141" i="7"/>
  <c r="F140" i="7"/>
  <c r="F139" i="7"/>
  <c r="F138" i="7"/>
  <c r="F137" i="7"/>
  <c r="F136" i="7"/>
  <c r="F135" i="7"/>
  <c r="F134" i="7"/>
  <c r="F133" i="7"/>
  <c r="F132" i="7"/>
  <c r="F131" i="7"/>
  <c r="F130" i="7"/>
  <c r="F129" i="7"/>
  <c r="F128" i="7"/>
  <c r="F127" i="7"/>
  <c r="F126" i="7"/>
  <c r="F125" i="7"/>
  <c r="F124" i="7"/>
  <c r="F123" i="7"/>
  <c r="F122" i="7"/>
  <c r="F121" i="7"/>
  <c r="F120" i="7"/>
  <c r="F118" i="7"/>
  <c r="F116" i="7"/>
  <c r="F115" i="7"/>
  <c r="F114" i="7"/>
  <c r="F113" i="7"/>
  <c r="F112" i="7"/>
  <c r="F111" i="7"/>
  <c r="F110" i="7"/>
  <c r="F109" i="7"/>
  <c r="F108" i="7"/>
  <c r="F107" i="7"/>
  <c r="F106" i="7"/>
  <c r="F104" i="7"/>
  <c r="F102" i="7"/>
  <c r="F101" i="7"/>
  <c r="F100" i="7"/>
  <c r="F99" i="7"/>
  <c r="F98" i="7"/>
  <c r="F97" i="7"/>
  <c r="F96" i="7"/>
  <c r="F95" i="7"/>
  <c r="F94" i="7"/>
  <c r="F93" i="7"/>
  <c r="F92" i="7"/>
  <c r="F91" i="7"/>
  <c r="F90" i="7"/>
  <c r="F89" i="7"/>
  <c r="F88" i="7"/>
  <c r="F87" i="7"/>
  <c r="F86" i="7"/>
  <c r="F85" i="7"/>
  <c r="F84" i="7"/>
  <c r="F83" i="7"/>
  <c r="F82" i="7"/>
  <c r="F81" i="7"/>
  <c r="F80" i="7"/>
  <c r="F79" i="7"/>
  <c r="F78" i="7"/>
  <c r="F77" i="7"/>
  <c r="F76" i="7"/>
  <c r="F75" i="7"/>
  <c r="F74" i="7"/>
  <c r="F73" i="7"/>
  <c r="F72" i="7"/>
  <c r="F71" i="7"/>
  <c r="F70" i="7"/>
  <c r="F68" i="7"/>
  <c r="F67" i="7"/>
  <c r="F66" i="7"/>
  <c r="F64" i="7"/>
  <c r="F63" i="7"/>
  <c r="F61" i="7"/>
  <c r="F60" i="7"/>
  <c r="F59" i="7"/>
  <c r="F58" i="7"/>
  <c r="F57" i="7"/>
  <c r="F56" i="7"/>
  <c r="F55" i="7"/>
  <c r="F54" i="7"/>
  <c r="F53" i="7"/>
  <c r="F52" i="7"/>
  <c r="F50" i="7"/>
  <c r="F49" i="7"/>
  <c r="F48" i="7"/>
  <c r="F47" i="7"/>
  <c r="F46" i="7"/>
  <c r="F45" i="7"/>
  <c r="F44" i="7"/>
  <c r="F43" i="7"/>
  <c r="F42" i="7"/>
  <c r="F41" i="7"/>
  <c r="F40" i="7"/>
  <c r="F39" i="7"/>
  <c r="F38" i="7"/>
  <c r="F37" i="7"/>
  <c r="F36" i="7"/>
  <c r="F35" i="7"/>
  <c r="F34" i="7"/>
  <c r="F33" i="7"/>
  <c r="F32" i="7"/>
  <c r="F31" i="7"/>
  <c r="F30" i="7"/>
  <c r="F29" i="7"/>
  <c r="F28" i="7"/>
  <c r="F27" i="7"/>
  <c r="F26" i="7"/>
  <c r="F25" i="7"/>
  <c r="F24" i="7"/>
  <c r="F23" i="7"/>
  <c r="F22" i="7"/>
  <c r="F21" i="7"/>
  <c r="F20" i="7"/>
  <c r="F19" i="7"/>
  <c r="F18" i="7"/>
  <c r="F17" i="7"/>
  <c r="F16" i="7"/>
  <c r="F15" i="7"/>
  <c r="F14" i="7"/>
  <c r="F13" i="7"/>
  <c r="F12" i="7"/>
  <c r="F11" i="7"/>
  <c r="F8" i="7"/>
  <c r="F7" i="7"/>
  <c r="F6" i="7"/>
  <c r="F81" i="3"/>
  <c r="E81" i="3"/>
  <c r="D81" i="3"/>
  <c r="F80" i="3"/>
  <c r="F79" i="3"/>
  <c r="F78" i="3"/>
  <c r="F77" i="3"/>
  <c r="F76" i="3"/>
  <c r="F75" i="3"/>
  <c r="F74" i="3"/>
  <c r="F73" i="3"/>
  <c r="F72" i="3"/>
  <c r="F71" i="3"/>
  <c r="F70" i="3"/>
  <c r="F69" i="3"/>
  <c r="F68" i="3"/>
  <c r="F67" i="3"/>
  <c r="F66" i="3"/>
  <c r="F65" i="3"/>
  <c r="F64" i="3"/>
  <c r="F63" i="3"/>
  <c r="F62" i="3"/>
  <c r="F61" i="3"/>
  <c r="F60" i="3"/>
  <c r="F59" i="3"/>
  <c r="F58" i="3"/>
  <c r="F57" i="3"/>
  <c r="F56" i="3"/>
  <c r="F55" i="3"/>
  <c r="F54" i="3"/>
  <c r="F53" i="3"/>
  <c r="F52" i="3"/>
  <c r="F51" i="3"/>
  <c r="F50" i="3"/>
  <c r="F49" i="3"/>
  <c r="F48" i="3"/>
  <c r="F47" i="3"/>
  <c r="F46" i="3"/>
  <c r="F45" i="3"/>
  <c r="F44" i="3"/>
  <c r="F43" i="3"/>
  <c r="F42" i="3"/>
  <c r="F41" i="3"/>
  <c r="F40" i="3"/>
  <c r="F39" i="3"/>
  <c r="F38" i="3"/>
  <c r="F37" i="3"/>
  <c r="F36" i="3"/>
  <c r="F35" i="3"/>
  <c r="F34" i="3"/>
  <c r="F33" i="3"/>
  <c r="F32" i="3"/>
  <c r="F31" i="3"/>
  <c r="F30" i="3"/>
  <c r="F29" i="3"/>
  <c r="F28" i="3"/>
  <c r="F27" i="3"/>
  <c r="F26" i="3"/>
  <c r="F25" i="3"/>
  <c r="F24" i="3"/>
  <c r="F23" i="3"/>
  <c r="F22" i="3"/>
  <c r="F21" i="3"/>
  <c r="F20" i="3"/>
  <c r="F19" i="3"/>
  <c r="F18" i="3"/>
  <c r="F17" i="3"/>
  <c r="F16" i="3"/>
  <c r="F15" i="3"/>
  <c r="F14" i="3"/>
  <c r="F13" i="3"/>
  <c r="F12" i="3"/>
  <c r="F11" i="3"/>
  <c r="F10" i="3"/>
  <c r="F9" i="3"/>
  <c r="F8" i="3"/>
  <c r="F7" i="3"/>
  <c r="F6" i="3"/>
  <c r="E15" i="2"/>
  <c r="E14" i="2"/>
  <c r="E13" i="2"/>
  <c r="E12" i="2"/>
  <c r="E11" i="2"/>
  <c r="E10" i="2"/>
  <c r="E9" i="2"/>
  <c r="E8" i="2"/>
  <c r="E7" i="2"/>
  <c r="E6" i="2"/>
  <c r="H695" i="9"/>
  <c r="F695" i="9"/>
  <c r="H694" i="9"/>
  <c r="G694" i="9"/>
  <c r="F694" i="9"/>
  <c r="E694" i="9"/>
  <c r="H693" i="9"/>
  <c r="G693" i="9"/>
  <c r="F693" i="9"/>
  <c r="E693" i="9"/>
  <c r="H692" i="9"/>
  <c r="G692" i="9"/>
  <c r="F692" i="9"/>
  <c r="E692" i="9"/>
  <c r="H691" i="9"/>
  <c r="G691" i="9"/>
  <c r="F691" i="9"/>
  <c r="E691" i="9"/>
  <c r="H690" i="9"/>
  <c r="F690" i="9"/>
  <c r="H689" i="9"/>
  <c r="F689" i="9"/>
  <c r="F688" i="9"/>
  <c r="H687" i="9"/>
  <c r="F687" i="9"/>
  <c r="H686" i="9"/>
  <c r="F686" i="9"/>
  <c r="H685" i="9"/>
  <c r="F685" i="9"/>
  <c r="H684" i="9"/>
  <c r="F684" i="9"/>
  <c r="H683" i="9"/>
  <c r="F683" i="9"/>
  <c r="H682" i="9"/>
  <c r="F682" i="9"/>
  <c r="H681" i="9"/>
  <c r="F681" i="9"/>
  <c r="H680" i="9"/>
  <c r="F680" i="9"/>
  <c r="H679" i="9"/>
  <c r="F679" i="9"/>
  <c r="H677" i="9"/>
  <c r="F677" i="9"/>
  <c r="H676" i="9"/>
  <c r="F676" i="9"/>
  <c r="H675" i="9"/>
  <c r="F675" i="9"/>
  <c r="H674" i="9"/>
  <c r="F674" i="9"/>
  <c r="H673" i="9"/>
  <c r="F673" i="9"/>
  <c r="H672" i="9"/>
  <c r="F672" i="9"/>
  <c r="H671" i="9"/>
  <c r="F671" i="9"/>
  <c r="H670" i="9"/>
  <c r="F670" i="9"/>
  <c r="H669" i="9"/>
  <c r="F669" i="9"/>
  <c r="H668" i="9"/>
  <c r="F668" i="9"/>
  <c r="H667" i="9"/>
  <c r="F667" i="9"/>
  <c r="H666" i="9"/>
  <c r="F666" i="9"/>
  <c r="H665" i="9"/>
  <c r="F665" i="9"/>
  <c r="H664" i="9"/>
  <c r="F664" i="9"/>
  <c r="H663" i="9"/>
  <c r="F663" i="9"/>
  <c r="H662" i="9"/>
  <c r="F662" i="9"/>
  <c r="H661" i="9"/>
  <c r="F661" i="9"/>
  <c r="H660" i="9"/>
  <c r="F660" i="9"/>
  <c r="H659" i="9"/>
  <c r="F659" i="9"/>
  <c r="H658" i="9"/>
  <c r="F658" i="9"/>
  <c r="H657" i="9"/>
  <c r="F657" i="9"/>
  <c r="H656" i="9"/>
  <c r="F656" i="9"/>
  <c r="H655" i="9"/>
  <c r="F655" i="9"/>
  <c r="H654" i="9"/>
  <c r="F654" i="9"/>
  <c r="H653" i="9"/>
  <c r="F653" i="9"/>
  <c r="H651" i="9"/>
  <c r="F651" i="9"/>
  <c r="H650" i="9"/>
  <c r="F650" i="9"/>
  <c r="H649" i="9"/>
  <c r="F649" i="9"/>
  <c r="H648" i="9"/>
  <c r="F648" i="9"/>
  <c r="H647" i="9"/>
  <c r="F647" i="9"/>
  <c r="H646" i="9"/>
  <c r="F646" i="9"/>
  <c r="H645" i="9"/>
  <c r="F645" i="9"/>
  <c r="H644" i="9"/>
  <c r="F644" i="9"/>
  <c r="H636" i="9"/>
  <c r="F636" i="9"/>
  <c r="H635" i="9"/>
  <c r="G635" i="9"/>
  <c r="F635" i="9"/>
  <c r="E635" i="9"/>
  <c r="H634" i="9"/>
  <c r="G634" i="9"/>
  <c r="F634" i="9"/>
  <c r="E634" i="9"/>
  <c r="H633" i="9"/>
  <c r="G633" i="9"/>
  <c r="F633" i="9"/>
  <c r="E633" i="9"/>
  <c r="H632" i="9"/>
  <c r="G632" i="9"/>
  <c r="F632" i="9"/>
  <c r="E632" i="9"/>
  <c r="H631" i="9"/>
  <c r="F631" i="9"/>
  <c r="H630" i="9"/>
  <c r="F630" i="9"/>
  <c r="F629" i="9"/>
  <c r="H628" i="9"/>
  <c r="F628" i="9"/>
  <c r="H627" i="9"/>
  <c r="F627" i="9"/>
  <c r="H626" i="9"/>
  <c r="F626" i="9"/>
  <c r="H625" i="9"/>
  <c r="F625" i="9"/>
  <c r="H624" i="9"/>
  <c r="F624" i="9"/>
  <c r="H623" i="9"/>
  <c r="F623" i="9"/>
  <c r="H622" i="9"/>
  <c r="F622" i="9"/>
  <c r="H621" i="9"/>
  <c r="F621" i="9"/>
  <c r="H620" i="9"/>
  <c r="F620" i="9"/>
  <c r="H619" i="9"/>
  <c r="F619" i="9"/>
  <c r="H618" i="9"/>
  <c r="F618" i="9"/>
  <c r="H617" i="9"/>
  <c r="F617" i="9"/>
  <c r="H616" i="9"/>
  <c r="F616" i="9"/>
  <c r="H615" i="9"/>
  <c r="F615" i="9"/>
  <c r="H614" i="9"/>
  <c r="F614" i="9"/>
  <c r="H613" i="9"/>
  <c r="F613" i="9"/>
  <c r="H612" i="9"/>
  <c r="F612" i="9"/>
  <c r="H611" i="9"/>
  <c r="F611" i="9"/>
  <c r="H610" i="9"/>
  <c r="F610" i="9"/>
  <c r="H609" i="9"/>
  <c r="F609" i="9"/>
  <c r="H608" i="9"/>
  <c r="F608" i="9"/>
  <c r="H607" i="9"/>
  <c r="F607" i="9"/>
  <c r="H606" i="9"/>
  <c r="F606" i="9"/>
  <c r="H605" i="9"/>
  <c r="F605" i="9"/>
  <c r="H604" i="9"/>
  <c r="F604" i="9"/>
  <c r="H603" i="9"/>
  <c r="F603" i="9"/>
  <c r="H602" i="9"/>
  <c r="F602" i="9"/>
  <c r="H601" i="9"/>
  <c r="F601" i="9"/>
  <c r="H600" i="9"/>
  <c r="F600" i="9"/>
  <c r="H599" i="9"/>
  <c r="F599" i="9"/>
  <c r="H598" i="9"/>
  <c r="F598" i="9"/>
  <c r="H597" i="9"/>
  <c r="F597" i="9"/>
  <c r="H596" i="9"/>
  <c r="F596" i="9"/>
  <c r="H595" i="9"/>
  <c r="F595" i="9"/>
  <c r="H593" i="9"/>
  <c r="F593" i="9"/>
  <c r="H592" i="9"/>
  <c r="F592" i="9"/>
  <c r="H591" i="9"/>
  <c r="F591" i="9"/>
  <c r="H590" i="9"/>
  <c r="F590" i="9"/>
  <c r="H589" i="9"/>
  <c r="F589" i="9"/>
  <c r="H588" i="9"/>
  <c r="F588" i="9"/>
  <c r="H587" i="9"/>
  <c r="F587" i="9"/>
  <c r="H586" i="9"/>
  <c r="F586" i="9"/>
  <c r="H578" i="9"/>
  <c r="F578" i="9"/>
  <c r="H577" i="9"/>
  <c r="G577" i="9"/>
  <c r="F577" i="9"/>
  <c r="E577" i="9"/>
  <c r="H576" i="9"/>
  <c r="G576" i="9"/>
  <c r="F576" i="9"/>
  <c r="E576" i="9"/>
  <c r="H575" i="9"/>
  <c r="G575" i="9"/>
  <c r="F575" i="9"/>
  <c r="E575" i="9"/>
  <c r="H574" i="9"/>
  <c r="G574" i="9"/>
  <c r="F574" i="9"/>
  <c r="E574" i="9"/>
  <c r="H573" i="9"/>
  <c r="F573" i="9"/>
  <c r="H572" i="9"/>
  <c r="F572" i="9"/>
  <c r="F571" i="9"/>
  <c r="H570" i="9"/>
  <c r="F570" i="9"/>
  <c r="H569" i="9"/>
  <c r="F569" i="9"/>
  <c r="H568" i="9"/>
  <c r="F568" i="9"/>
  <c r="H567" i="9"/>
  <c r="F567" i="9"/>
  <c r="H566" i="9"/>
  <c r="F566" i="9"/>
  <c r="H565" i="9"/>
  <c r="F565" i="9"/>
  <c r="H563" i="9"/>
  <c r="F563" i="9"/>
  <c r="H562" i="9"/>
  <c r="F562" i="9"/>
  <c r="H561" i="9"/>
  <c r="F561" i="9"/>
  <c r="H560" i="9"/>
  <c r="F560" i="9"/>
  <c r="H559" i="9"/>
  <c r="F559" i="9"/>
  <c r="H558" i="9"/>
  <c r="F558" i="9"/>
  <c r="H557" i="9"/>
  <c r="F557" i="9"/>
  <c r="H556" i="9"/>
  <c r="F556" i="9"/>
  <c r="H555" i="9"/>
  <c r="F555" i="9"/>
  <c r="H554" i="9"/>
  <c r="F554" i="9"/>
  <c r="H553" i="9"/>
  <c r="F553" i="9"/>
  <c r="H552" i="9"/>
  <c r="F552" i="9"/>
  <c r="H551" i="9"/>
  <c r="F551" i="9"/>
  <c r="H550" i="9"/>
  <c r="F550" i="9"/>
  <c r="H549" i="9"/>
  <c r="F549" i="9"/>
  <c r="H548" i="9"/>
  <c r="F548" i="9"/>
  <c r="H547" i="9"/>
  <c r="F547" i="9"/>
  <c r="H546" i="9"/>
  <c r="F546" i="9"/>
  <c r="H545" i="9"/>
  <c r="F545" i="9"/>
  <c r="H544" i="9"/>
  <c r="F544" i="9"/>
  <c r="H543" i="9"/>
  <c r="F543" i="9"/>
  <c r="H542" i="9"/>
  <c r="F542" i="9"/>
  <c r="H541" i="9"/>
  <c r="F541" i="9"/>
  <c r="H540" i="9"/>
  <c r="F540" i="9"/>
  <c r="H539" i="9"/>
  <c r="F539" i="9"/>
  <c r="H538" i="9"/>
  <c r="F538" i="9"/>
  <c r="H537" i="9"/>
  <c r="F537" i="9"/>
  <c r="H535" i="9"/>
  <c r="F535" i="9"/>
  <c r="H534" i="9"/>
  <c r="F534" i="9"/>
  <c r="H533" i="9"/>
  <c r="F533" i="9"/>
  <c r="H532" i="9"/>
  <c r="F532" i="9"/>
  <c r="H531" i="9"/>
  <c r="F531" i="9"/>
  <c r="H530" i="9"/>
  <c r="F530" i="9"/>
  <c r="H529" i="9"/>
  <c r="F529" i="9"/>
  <c r="H528" i="9"/>
  <c r="F528" i="9"/>
  <c r="D15" i="4"/>
  <c r="F14" i="4"/>
  <c r="D14" i="4"/>
  <c r="D13" i="4"/>
  <c r="D12" i="4"/>
  <c r="D11" i="4"/>
  <c r="F11" i="4" s="1"/>
  <c r="F10" i="4"/>
  <c r="D10" i="4"/>
  <c r="D9" i="4"/>
  <c r="D8" i="4"/>
  <c r="D7" i="4"/>
  <c r="F7" i="4" s="1"/>
  <c r="F6" i="4"/>
  <c r="D6" i="4"/>
  <c r="D5" i="4"/>
  <c r="G59" i="1"/>
  <c r="E59" i="1"/>
  <c r="G58" i="1"/>
  <c r="F58" i="1"/>
  <c r="E58" i="1"/>
  <c r="D58" i="1"/>
  <c r="G57" i="1"/>
  <c r="F57" i="1"/>
  <c r="E57" i="1"/>
  <c r="D57" i="1"/>
  <c r="G56" i="1"/>
  <c r="F56" i="1"/>
  <c r="E56" i="1"/>
  <c r="D56" i="1"/>
  <c r="G55" i="1"/>
  <c r="F55" i="1"/>
  <c r="E55" i="1"/>
  <c r="D55" i="1"/>
  <c r="G54" i="1"/>
  <c r="E54" i="1"/>
  <c r="G53" i="1"/>
  <c r="E53" i="1"/>
  <c r="E52" i="1"/>
  <c r="G51" i="1"/>
  <c r="E51" i="1"/>
  <c r="G50" i="1"/>
  <c r="E50" i="1"/>
  <c r="G49" i="1"/>
  <c r="E49" i="1"/>
  <c r="G48" i="1"/>
  <c r="E48" i="1"/>
  <c r="G47" i="1"/>
  <c r="E47" i="1"/>
  <c r="G46" i="1"/>
  <c r="E46" i="1"/>
  <c r="G45" i="1"/>
  <c r="E45" i="1"/>
  <c r="G44" i="1"/>
  <c r="E44" i="1"/>
  <c r="G43" i="1"/>
  <c r="E43" i="1"/>
  <c r="G41" i="1"/>
  <c r="E41" i="1"/>
  <c r="E40" i="1"/>
  <c r="E39" i="1"/>
  <c r="G38" i="1"/>
  <c r="E38" i="1"/>
  <c r="G37" i="1"/>
  <c r="E37" i="1"/>
  <c r="G36" i="1"/>
  <c r="E36" i="1"/>
  <c r="G35" i="1"/>
  <c r="E35" i="1"/>
  <c r="G34" i="1"/>
  <c r="E34" i="1"/>
  <c r="G33" i="1"/>
  <c r="E33" i="1"/>
  <c r="G32" i="1"/>
  <c r="E32" i="1"/>
  <c r="G31" i="1"/>
  <c r="E31" i="1"/>
  <c r="G30" i="1"/>
  <c r="E30" i="1"/>
  <c r="G29" i="1"/>
  <c r="E29" i="1"/>
  <c r="G28" i="1"/>
  <c r="E28" i="1"/>
  <c r="G27" i="1"/>
  <c r="E27" i="1"/>
  <c r="G26" i="1"/>
  <c r="E26" i="1"/>
  <c r="G25" i="1"/>
  <c r="E25" i="1"/>
  <c r="G24" i="1"/>
  <c r="E24" i="1"/>
  <c r="G23" i="1"/>
  <c r="E23" i="1"/>
  <c r="G22" i="1"/>
  <c r="E22" i="1"/>
  <c r="G21" i="1"/>
  <c r="E21" i="1"/>
  <c r="G20" i="1"/>
  <c r="E20" i="1"/>
  <c r="G19" i="1"/>
  <c r="E19" i="1"/>
  <c r="G18" i="1"/>
  <c r="E18" i="1"/>
  <c r="G17" i="1"/>
  <c r="E17" i="1"/>
  <c r="G16" i="1"/>
  <c r="E16" i="1"/>
  <c r="G15" i="1"/>
  <c r="E15" i="1"/>
  <c r="G13" i="1"/>
  <c r="E13" i="1"/>
  <c r="G12" i="1"/>
  <c r="E12" i="1"/>
  <c r="G11" i="1"/>
  <c r="E11" i="1"/>
  <c r="G10" i="1"/>
  <c r="E10" i="1"/>
  <c r="G9" i="1"/>
  <c r="E9" i="1"/>
  <c r="G8" i="1"/>
  <c r="E8" i="1"/>
  <c r="G7" i="1"/>
  <c r="E7" i="1"/>
  <c r="G6" i="1"/>
  <c r="E6" i="1"/>
  <c r="F13" i="4" l="1"/>
  <c r="F5" i="4"/>
  <c r="F8" i="4"/>
  <c r="F12" i="4"/>
  <c r="F9" i="4"/>
</calcChain>
</file>

<file path=xl/sharedStrings.xml><?xml version="1.0" encoding="utf-8"?>
<sst xmlns="http://schemas.openxmlformats.org/spreadsheetml/2006/main" count="1910" uniqueCount="748">
  <si>
    <t>College Going Rate by Institution</t>
  </si>
  <si>
    <t>Arkansas Public High School Graduates (Since 2013)</t>
  </si>
  <si>
    <t>No.</t>
  </si>
  <si>
    <t>Inst. Type</t>
  </si>
  <si>
    <t>Institution</t>
  </si>
  <si>
    <t>Any School Graduates</t>
  </si>
  <si>
    <t>Arkansas Public School Graduates</t>
  </si>
  <si>
    <t>First-Time Students</t>
  </si>
  <si>
    <t>Percent</t>
  </si>
  <si>
    <t>ASUJ</t>
  </si>
  <si>
    <t>ATU</t>
  </si>
  <si>
    <t>HSU</t>
  </si>
  <si>
    <t>SAUM</t>
  </si>
  <si>
    <t>UAF</t>
  </si>
  <si>
    <t>UAFS</t>
  </si>
  <si>
    <t>UALR</t>
  </si>
  <si>
    <t>UAM</t>
  </si>
  <si>
    <t>UAMS</t>
  </si>
  <si>
    <t>UAPB</t>
  </si>
  <si>
    <t>UCA</t>
  </si>
  <si>
    <t>ANC</t>
  </si>
  <si>
    <t>ASUB</t>
  </si>
  <si>
    <t>ASUMH</t>
  </si>
  <si>
    <t>ASUN</t>
  </si>
  <si>
    <t>BRTC</t>
  </si>
  <si>
    <t>CCCUA</t>
  </si>
  <si>
    <t>CotO</t>
  </si>
  <si>
    <t>EACC</t>
  </si>
  <si>
    <t>MSCC</t>
  </si>
  <si>
    <t>NAC</t>
  </si>
  <si>
    <t>NPCC</t>
  </si>
  <si>
    <t>NWACC</t>
  </si>
  <si>
    <t>OZC</t>
  </si>
  <si>
    <t>PCCUA</t>
  </si>
  <si>
    <t>PTC</t>
  </si>
  <si>
    <t>RMCC</t>
  </si>
  <si>
    <t>SACC</t>
  </si>
  <si>
    <t>SAUT</t>
  </si>
  <si>
    <t>SEAC</t>
  </si>
  <si>
    <t>UACCB</t>
  </si>
  <si>
    <t>UACCH</t>
  </si>
  <si>
    <t>UACCM</t>
  </si>
  <si>
    <t>P</t>
  </si>
  <si>
    <t>ABC</t>
  </si>
  <si>
    <t>CBC</t>
  </si>
  <si>
    <t>CRC</t>
  </si>
  <si>
    <t>EC</t>
  </si>
  <si>
    <t>HC</t>
  </si>
  <si>
    <t>HU</t>
  </si>
  <si>
    <t>JBU</t>
  </si>
  <si>
    <t>LC</t>
  </si>
  <si>
    <t>OBU</t>
  </si>
  <si>
    <t>PSC</t>
  </si>
  <si>
    <t>SC</t>
  </si>
  <si>
    <t>UO</t>
  </si>
  <si>
    <t>WBC</t>
  </si>
  <si>
    <t>4 Year Universities</t>
  </si>
  <si>
    <t>2 Year Colleges</t>
  </si>
  <si>
    <t>Private Institutions</t>
  </si>
  <si>
    <t>All Arkansas Institutions</t>
  </si>
  <si>
    <t>Arkansas Public HS Graduates</t>
  </si>
  <si>
    <t>NOTES:</t>
  </si>
  <si>
    <r>
      <rPr>
        <sz val="10"/>
        <color theme="1"/>
        <rFont val="Arial"/>
        <family val="2"/>
      </rPr>
      <t xml:space="preserve">1. </t>
    </r>
    <r>
      <rPr>
        <u/>
        <sz val="10"/>
        <color theme="1"/>
        <rFont val="Arial"/>
        <family val="2"/>
      </rPr>
      <t>College Going Rate for Any School Graduates</t>
    </r>
    <r>
      <rPr>
        <sz val="10"/>
        <color theme="1"/>
        <rFont val="Arial"/>
        <family val="2"/>
      </rPr>
      <t xml:space="preserve"> - this is the percentage of any school enrollees compared to the public school graduates (apples-to-oranges).</t>
    </r>
  </si>
  <si>
    <r>
      <rPr>
        <sz val="10"/>
        <color theme="1"/>
        <rFont val="Arial"/>
        <family val="2"/>
      </rPr>
      <t xml:space="preserve">2. </t>
    </r>
    <r>
      <rPr>
        <u/>
        <sz val="10"/>
        <color theme="1"/>
        <rFont val="Arial"/>
        <family val="2"/>
      </rPr>
      <t>College Going Rate for Public School Graduates</t>
    </r>
    <r>
      <rPr>
        <sz val="10"/>
        <color theme="1"/>
        <rFont val="Arial"/>
        <family val="2"/>
      </rPr>
      <t xml:space="preserve"> - this is the percentage of public school enrollees compared to the public school graduates (apples-to-apples).</t>
    </r>
  </si>
  <si>
    <t>ARKANSAS COLLEGE-GOING RATE HISTORY</t>
  </si>
  <si>
    <t xml:space="preserve">
FALL TERM</t>
  </si>
  <si>
    <t>Number of FIRST-TIME ENTERING STUDENTS</t>
  </si>
  <si>
    <t>Number of PUBLIC HIGH SCHOOL GRADUATES</t>
  </si>
  <si>
    <t>ARKANSAS COLLEGE-
GOING RATE</t>
  </si>
  <si>
    <t>NATIONAL COLLEGE-
GOING RATE</t>
  </si>
  <si>
    <t>DIFFERENCE</t>
  </si>
  <si>
    <t>NA = Not Available</t>
  </si>
  <si>
    <t>Arkansas</t>
  </si>
  <si>
    <r>
      <t xml:space="preserve">Academic Year = </t>
    </r>
    <r>
      <rPr>
        <b/>
        <sz val="10"/>
        <color theme="1"/>
        <rFont val="Arial"/>
        <family val="2"/>
      </rPr>
      <t>2006</t>
    </r>
    <r>
      <rPr>
        <sz val="10"/>
        <color theme="1"/>
        <rFont val="Arial"/>
        <family val="2"/>
      </rPr>
      <t xml:space="preserve"> (2005-2006), 2005 Fall Term</t>
    </r>
  </si>
  <si>
    <r>
      <t xml:space="preserve">Students graduated from High School in </t>
    </r>
    <r>
      <rPr>
        <b/>
        <sz val="10"/>
        <color theme="1"/>
        <rFont val="Arial"/>
        <family val="2"/>
      </rPr>
      <t>2005</t>
    </r>
    <r>
      <rPr>
        <sz val="10"/>
        <color theme="1"/>
        <rFont val="Arial"/>
        <family val="2"/>
      </rPr>
      <t xml:space="preserve"> from an Arkansas Public High School</t>
    </r>
  </si>
  <si>
    <t>All students are first-time entering Arkansas residents</t>
  </si>
  <si>
    <t>College Going Rate for the 2005 Fall Term</t>
  </si>
  <si>
    <t>Total</t>
  </si>
  <si>
    <r>
      <t xml:space="preserve">Academic Year = </t>
    </r>
    <r>
      <rPr>
        <b/>
        <sz val="10"/>
        <color theme="1"/>
        <rFont val="Arial"/>
        <family val="2"/>
      </rPr>
      <t>2007</t>
    </r>
    <r>
      <rPr>
        <sz val="10"/>
        <color theme="1"/>
        <rFont val="Arial"/>
        <family val="2"/>
      </rPr>
      <t xml:space="preserve"> (2006-2007), 2006 Fall Term</t>
    </r>
  </si>
  <si>
    <r>
      <t xml:space="preserve">Students graduated from High School in </t>
    </r>
    <r>
      <rPr>
        <b/>
        <sz val="10"/>
        <color theme="1"/>
        <rFont val="Arial"/>
        <family val="2"/>
      </rPr>
      <t>2006</t>
    </r>
    <r>
      <rPr>
        <sz val="10"/>
        <color theme="1"/>
        <rFont val="Arial"/>
        <family val="2"/>
      </rPr>
      <t xml:space="preserve"> from an Arkansas Public High School</t>
    </r>
  </si>
  <si>
    <t>College Going Rate for the 2006 Fall Term</t>
  </si>
  <si>
    <r>
      <t xml:space="preserve">Academic Year = </t>
    </r>
    <r>
      <rPr>
        <b/>
        <sz val="10"/>
        <color theme="1"/>
        <rFont val="Arial"/>
        <family val="2"/>
      </rPr>
      <t>2008</t>
    </r>
    <r>
      <rPr>
        <sz val="10"/>
        <color theme="1"/>
        <rFont val="Arial"/>
        <family val="2"/>
      </rPr>
      <t xml:space="preserve"> (2007-2008), 2007 Fall Term</t>
    </r>
  </si>
  <si>
    <r>
      <t xml:space="preserve">Students graduated from High School in </t>
    </r>
    <r>
      <rPr>
        <b/>
        <sz val="10"/>
        <color theme="1"/>
        <rFont val="Arial"/>
        <family val="2"/>
      </rPr>
      <t>2007</t>
    </r>
    <r>
      <rPr>
        <sz val="10"/>
        <color theme="1"/>
        <rFont val="Arial"/>
        <family val="2"/>
      </rPr>
      <t xml:space="preserve"> from an Arkansas Public High School</t>
    </r>
  </si>
  <si>
    <t>College Going Rate for the 2007 Fall Term</t>
  </si>
  <si>
    <r>
      <t xml:space="preserve">Academic Year = </t>
    </r>
    <r>
      <rPr>
        <b/>
        <sz val="10"/>
        <color theme="1"/>
        <rFont val="Arial"/>
        <family val="2"/>
      </rPr>
      <t>2009</t>
    </r>
    <r>
      <rPr>
        <sz val="10"/>
        <color theme="1"/>
        <rFont val="Arial"/>
        <family val="2"/>
      </rPr>
      <t xml:space="preserve"> (2008-2009), 2008 Fall Term</t>
    </r>
  </si>
  <si>
    <r>
      <t xml:space="preserve">Students graduated from High School in </t>
    </r>
    <r>
      <rPr>
        <b/>
        <sz val="10"/>
        <color theme="1"/>
        <rFont val="Arial"/>
        <family val="2"/>
      </rPr>
      <t>2008</t>
    </r>
    <r>
      <rPr>
        <sz val="10"/>
        <color theme="1"/>
        <rFont val="Arial"/>
        <family val="2"/>
      </rPr>
      <t xml:space="preserve"> from an Arkansas Public High School</t>
    </r>
  </si>
  <si>
    <t>College Going Rate for the 2008 Fall Term</t>
  </si>
  <si>
    <r>
      <t xml:space="preserve">Academic Year = </t>
    </r>
    <r>
      <rPr>
        <b/>
        <sz val="10"/>
        <color theme="1"/>
        <rFont val="Arial"/>
        <family val="2"/>
      </rPr>
      <t>2010</t>
    </r>
    <r>
      <rPr>
        <sz val="10"/>
        <color theme="1"/>
        <rFont val="Arial"/>
        <family val="2"/>
      </rPr>
      <t xml:space="preserve"> (2009-2010), 2009 Fall Term</t>
    </r>
  </si>
  <si>
    <r>
      <t xml:space="preserve">Students graduated from High School in </t>
    </r>
    <r>
      <rPr>
        <b/>
        <sz val="10"/>
        <color theme="1"/>
        <rFont val="Arial"/>
        <family val="2"/>
      </rPr>
      <t>2009</t>
    </r>
    <r>
      <rPr>
        <sz val="10"/>
        <color theme="1"/>
        <rFont val="Arial"/>
        <family val="2"/>
      </rPr>
      <t xml:space="preserve"> from an Arkansas Public High School</t>
    </r>
  </si>
  <si>
    <t>College Going Rate for the 2009 Fall Term</t>
  </si>
  <si>
    <r>
      <t xml:space="preserve">Academic Year = </t>
    </r>
    <r>
      <rPr>
        <b/>
        <sz val="10"/>
        <color theme="1"/>
        <rFont val="Arial"/>
        <family val="2"/>
      </rPr>
      <t>2011</t>
    </r>
    <r>
      <rPr>
        <sz val="10"/>
        <color theme="1"/>
        <rFont val="Arial"/>
        <family val="2"/>
      </rPr>
      <t xml:space="preserve"> (2010-2011), 2010 Fall Term</t>
    </r>
  </si>
  <si>
    <r>
      <t xml:space="preserve">Students graduated from High School in </t>
    </r>
    <r>
      <rPr>
        <b/>
        <sz val="10"/>
        <color theme="1"/>
        <rFont val="Arial"/>
        <family val="2"/>
      </rPr>
      <t>2010</t>
    </r>
    <r>
      <rPr>
        <sz val="10"/>
        <color theme="1"/>
        <rFont val="Arial"/>
        <family val="2"/>
      </rPr>
      <t xml:space="preserve"> from an Arkansas Public High School</t>
    </r>
  </si>
  <si>
    <t>College Going Rate for the 2010 Fall Term</t>
  </si>
  <si>
    <r>
      <t xml:space="preserve">Academic Year = </t>
    </r>
    <r>
      <rPr>
        <b/>
        <sz val="10"/>
        <color theme="1"/>
        <rFont val="Arial"/>
        <family val="2"/>
      </rPr>
      <t>2012</t>
    </r>
    <r>
      <rPr>
        <sz val="10"/>
        <color theme="1"/>
        <rFont val="Arial"/>
        <family val="2"/>
      </rPr>
      <t xml:space="preserve"> (2011-2012), 2011 Fall Term</t>
    </r>
  </si>
  <si>
    <r>
      <t xml:space="preserve">Students graduated from High School in </t>
    </r>
    <r>
      <rPr>
        <b/>
        <sz val="10"/>
        <color theme="1"/>
        <rFont val="Arial"/>
        <family val="2"/>
      </rPr>
      <t>2011</t>
    </r>
    <r>
      <rPr>
        <sz val="10"/>
        <color theme="1"/>
        <rFont val="Arial"/>
        <family val="2"/>
      </rPr>
      <t xml:space="preserve"> from an Arkansas Public High School</t>
    </r>
  </si>
  <si>
    <t>College Going Rate for the 2011 Fall Term</t>
  </si>
  <si>
    <r>
      <t xml:space="preserve">Academic Year = </t>
    </r>
    <r>
      <rPr>
        <b/>
        <sz val="10"/>
        <color theme="1"/>
        <rFont val="Arial"/>
        <family val="2"/>
      </rPr>
      <t>2013</t>
    </r>
    <r>
      <rPr>
        <sz val="10"/>
        <color theme="1"/>
        <rFont val="Arial"/>
        <family val="2"/>
      </rPr>
      <t xml:space="preserve"> (2012-2013), 2012 Fall Term</t>
    </r>
  </si>
  <si>
    <r>
      <t xml:space="preserve">Students graduated from High School in </t>
    </r>
    <r>
      <rPr>
        <b/>
        <sz val="10"/>
        <color theme="1"/>
        <rFont val="Arial"/>
        <family val="2"/>
      </rPr>
      <t>2012</t>
    </r>
    <r>
      <rPr>
        <sz val="10"/>
        <color theme="1"/>
        <rFont val="Arial"/>
        <family val="2"/>
      </rPr>
      <t xml:space="preserve"> from an Arkansas Public High School</t>
    </r>
  </si>
  <si>
    <t>College Going Rate for the 2012 Fall Term</t>
  </si>
  <si>
    <t>National Center for Education Statistics</t>
  </si>
  <si>
    <t>Digest of Education Statistics</t>
  </si>
  <si>
    <t>[Standard errors appear in parentheses]</t>
  </si>
  <si>
    <t>Year</t>
  </si>
  <si>
    <t>Males</t>
  </si>
  <si>
    <t>Females</t>
  </si>
  <si>
    <t>2-year</t>
  </si>
  <si>
    <t>4-year</t>
  </si>
  <si>
    <t>(†)</t>
  </si>
  <si>
    <t>†Not applicable.</t>
  </si>
  <si>
    <t>College Going Rate by Race/Ethnicity and Gender</t>
  </si>
  <si>
    <t>Race/Ethnicity</t>
  </si>
  <si>
    <t>HS Graduates</t>
  </si>
  <si>
    <t>College Going Rate</t>
  </si>
  <si>
    <t>Two or More Races</t>
  </si>
  <si>
    <t>2. ADE (Arkansas Department of Education) data does not include Non-Resident Alien or Unknown races/ethnicities.</t>
  </si>
  <si>
    <t>3. Undercounts on the Total above may be due to students enrolling in multiple institutions.</t>
  </si>
  <si>
    <r>
      <rPr>
        <sz val="10"/>
        <color theme="1"/>
        <rFont val="Arial"/>
        <family val="2"/>
      </rPr>
      <t xml:space="preserve">1. </t>
    </r>
    <r>
      <rPr>
        <u/>
        <sz val="10"/>
        <color theme="1"/>
        <rFont val="Arial"/>
        <family val="2"/>
      </rPr>
      <t>First-Time Students</t>
    </r>
    <r>
      <rPr>
        <sz val="10"/>
        <color theme="1"/>
        <rFont val="Arial"/>
        <family val="2"/>
      </rPr>
      <t xml:space="preserve"> are students that enrolled in college for the first-time (they have never before attended college), earned a high school diploma from an Arkansas high schol, and are Arkansas residents.</t>
    </r>
  </si>
  <si>
    <t>College Going Rate by High School County</t>
  </si>
  <si>
    <t>County</t>
  </si>
  <si>
    <t>Code</t>
  </si>
  <si>
    <t>Ashley</t>
  </si>
  <si>
    <t>Baxter</t>
  </si>
  <si>
    <t>Benton</t>
  </si>
  <si>
    <t>Boone</t>
  </si>
  <si>
    <t>Bradley</t>
  </si>
  <si>
    <t>Calhoun</t>
  </si>
  <si>
    <t>Carroll</t>
  </si>
  <si>
    <t>Chicot</t>
  </si>
  <si>
    <t>Clark</t>
  </si>
  <si>
    <t>Clay</t>
  </si>
  <si>
    <t>Cleburne</t>
  </si>
  <si>
    <t>Cleveland</t>
  </si>
  <si>
    <t>Columbia</t>
  </si>
  <si>
    <t>Conway</t>
  </si>
  <si>
    <t>Craighead</t>
  </si>
  <si>
    <t>Crawford</t>
  </si>
  <si>
    <t>Crittenden</t>
  </si>
  <si>
    <t>Cross</t>
  </si>
  <si>
    <t>Dallas</t>
  </si>
  <si>
    <t>Desha</t>
  </si>
  <si>
    <t>Drew</t>
  </si>
  <si>
    <t>Faulkner</t>
  </si>
  <si>
    <t>Franklin</t>
  </si>
  <si>
    <t>Fulton</t>
  </si>
  <si>
    <t>Garland</t>
  </si>
  <si>
    <t>Grant</t>
  </si>
  <si>
    <t>Greene</t>
  </si>
  <si>
    <t>Hempstead</t>
  </si>
  <si>
    <t>Hot Spring</t>
  </si>
  <si>
    <t>Howard</t>
  </si>
  <si>
    <t>Independence</t>
  </si>
  <si>
    <t>Izard</t>
  </si>
  <si>
    <t>Jackson</t>
  </si>
  <si>
    <t>Jefferson</t>
  </si>
  <si>
    <t>Johnson</t>
  </si>
  <si>
    <t>Lafayette</t>
  </si>
  <si>
    <t>Lawrence</t>
  </si>
  <si>
    <t>Lee</t>
  </si>
  <si>
    <t>Lincoln</t>
  </si>
  <si>
    <t>Little River</t>
  </si>
  <si>
    <t>Logan</t>
  </si>
  <si>
    <t>Lonoke</t>
  </si>
  <si>
    <t>Madison</t>
  </si>
  <si>
    <t>Marion</t>
  </si>
  <si>
    <t>Miller</t>
  </si>
  <si>
    <t>Mississippi</t>
  </si>
  <si>
    <t>Monroe</t>
  </si>
  <si>
    <t>Montgomery</t>
  </si>
  <si>
    <t>Nevada</t>
  </si>
  <si>
    <t>Newton</t>
  </si>
  <si>
    <t>Ouachita</t>
  </si>
  <si>
    <t>Perry</t>
  </si>
  <si>
    <t>Phillips</t>
  </si>
  <si>
    <t>Pike</t>
  </si>
  <si>
    <t>Poinsett</t>
  </si>
  <si>
    <t>Polk</t>
  </si>
  <si>
    <t>Pope</t>
  </si>
  <si>
    <t>Prairie</t>
  </si>
  <si>
    <t>Pulaski</t>
  </si>
  <si>
    <t>Randolph</t>
  </si>
  <si>
    <t>Saline</t>
  </si>
  <si>
    <t>Scott</t>
  </si>
  <si>
    <t>Searcy</t>
  </si>
  <si>
    <t>Sebastian</t>
  </si>
  <si>
    <t>Sevier</t>
  </si>
  <si>
    <t>Sharp</t>
  </si>
  <si>
    <t>St Francis</t>
  </si>
  <si>
    <t>Stone</t>
  </si>
  <si>
    <t>Union</t>
  </si>
  <si>
    <t>Van Buren</t>
  </si>
  <si>
    <t>Washington</t>
  </si>
  <si>
    <t>White</t>
  </si>
  <si>
    <t>Woodruff</t>
  </si>
  <si>
    <t>Yell</t>
  </si>
  <si>
    <t>All Arkansas Counties</t>
  </si>
  <si>
    <t>College Going Rate by High School District</t>
  </si>
  <si>
    <t>District Name</t>
  </si>
  <si>
    <t>District LEA</t>
  </si>
  <si>
    <t>Academics Plus School District</t>
  </si>
  <si>
    <t>Alma School District</t>
  </si>
  <si>
    <t>Alpena School District</t>
  </si>
  <si>
    <t>Arkadelphia School District</t>
  </si>
  <si>
    <t>Armorel School District</t>
  </si>
  <si>
    <t>Ashdown School District</t>
  </si>
  <si>
    <t>Atkins School District</t>
  </si>
  <si>
    <t>Augusta School District</t>
  </si>
  <si>
    <t>Bald Knob School District</t>
  </si>
  <si>
    <t>Barton-Lexa School District</t>
  </si>
  <si>
    <t>Batesville School District</t>
  </si>
  <si>
    <t>Bauxite School District</t>
  </si>
  <si>
    <t>Bay School District</t>
  </si>
  <si>
    <t>Bearden School District</t>
  </si>
  <si>
    <t>Beebe School District</t>
  </si>
  <si>
    <t>Benton School District</t>
  </si>
  <si>
    <t>Bentonville School District</t>
  </si>
  <si>
    <t>Bergman School District</t>
  </si>
  <si>
    <t>Berryville School District</t>
  </si>
  <si>
    <t>Bismarck School District</t>
  </si>
  <si>
    <t>Blevins School District</t>
  </si>
  <si>
    <t>Blytheville School District</t>
  </si>
  <si>
    <t>Booneville School District</t>
  </si>
  <si>
    <t>Bradford School District</t>
  </si>
  <si>
    <t>Brinkley School District</t>
  </si>
  <si>
    <t>Brookland School District</t>
  </si>
  <si>
    <t>Bryant School District</t>
  </si>
  <si>
    <t>Cabot School District</t>
  </si>
  <si>
    <t>Caddo Hills School District</t>
  </si>
  <si>
    <t>Calico Rock School District</t>
  </si>
  <si>
    <t>Camden Fairview School District</t>
  </si>
  <si>
    <t>Carlisle School District</t>
  </si>
  <si>
    <t>Cave City School District</t>
  </si>
  <si>
    <t>Cedar Ridge School District</t>
  </si>
  <si>
    <t>Cedarville School District</t>
  </si>
  <si>
    <t>Centerpoint School District</t>
  </si>
  <si>
    <t>Charleston School District</t>
  </si>
  <si>
    <t>Clarendon School District</t>
  </si>
  <si>
    <t>Clarksville School District</t>
  </si>
  <si>
    <t>Cleveland County School District</t>
  </si>
  <si>
    <t>Clinton School District</t>
  </si>
  <si>
    <t>Concord School District</t>
  </si>
  <si>
    <t>Conway School District</t>
  </si>
  <si>
    <t>Corning School District</t>
  </si>
  <si>
    <t>Cossatot River School District</t>
  </si>
  <si>
    <t>Cotter School District</t>
  </si>
  <si>
    <t>County Line School District</t>
  </si>
  <si>
    <t>Cross County School District</t>
  </si>
  <si>
    <t>Crossett School District</t>
  </si>
  <si>
    <t>Cutter-Morning Star School District</t>
  </si>
  <si>
    <t>Danville School District</t>
  </si>
  <si>
    <t>Dardanelle School District</t>
  </si>
  <si>
    <t>Decatur School District</t>
  </si>
  <si>
    <t>Deer/Mt. Judea School District</t>
  </si>
  <si>
    <t>Dermott School District</t>
  </si>
  <si>
    <t>Des Arc School District</t>
  </si>
  <si>
    <t>Dewitt School District</t>
  </si>
  <si>
    <t>Dierks School District</t>
  </si>
  <si>
    <t>Dollarway School District</t>
  </si>
  <si>
    <t>Dover School District</t>
  </si>
  <si>
    <t>Drew Central School District</t>
  </si>
  <si>
    <t>Dumas School District</t>
  </si>
  <si>
    <t>Earle School District</t>
  </si>
  <si>
    <t>East End School District</t>
  </si>
  <si>
    <t>El Dorado School District</t>
  </si>
  <si>
    <t>Elkins School District</t>
  </si>
  <si>
    <t>England School District</t>
  </si>
  <si>
    <t>Eureka Springs School District</t>
  </si>
  <si>
    <t>Farmington School District</t>
  </si>
  <si>
    <t>Fayetteville School District</t>
  </si>
  <si>
    <t>Flippin School District</t>
  </si>
  <si>
    <t>Fordyce School District</t>
  </si>
  <si>
    <t>Foreman School District</t>
  </si>
  <si>
    <t>Forrest City School District</t>
  </si>
  <si>
    <t>Fort Smith School District</t>
  </si>
  <si>
    <t>Fouke School District</t>
  </si>
  <si>
    <t>Fountain Lake School District</t>
  </si>
  <si>
    <t>Genoa Central School District</t>
  </si>
  <si>
    <t>Gentry School District</t>
  </si>
  <si>
    <t>Glen Rose School District</t>
  </si>
  <si>
    <t>Gosnell School District</t>
  </si>
  <si>
    <t>Gravette School District</t>
  </si>
  <si>
    <t>Green Forest School District</t>
  </si>
  <si>
    <t>Greenbrier School District</t>
  </si>
  <si>
    <t>Greenland School District</t>
  </si>
  <si>
    <t>Greenwood School District</t>
  </si>
  <si>
    <t>Gurdon School District</t>
  </si>
  <si>
    <t>Guy-Perkins School District</t>
  </si>
  <si>
    <t>Haas Hall Academy</t>
  </si>
  <si>
    <t>Hackett School District</t>
  </si>
  <si>
    <t>Hamburg School District</t>
  </si>
  <si>
    <t>Hampton School District</t>
  </si>
  <si>
    <t>Harrisburg School District</t>
  </si>
  <si>
    <t>Harrison School District</t>
  </si>
  <si>
    <t>Hazen School District</t>
  </si>
  <si>
    <t>Heber Springs School District</t>
  </si>
  <si>
    <t>Hector School District</t>
  </si>
  <si>
    <t>Hermitage School District</t>
  </si>
  <si>
    <t>Highland School District</t>
  </si>
  <si>
    <t>Hillcrest School District</t>
  </si>
  <si>
    <t>Hope School District</t>
  </si>
  <si>
    <t>Horatio School District</t>
  </si>
  <si>
    <t>Hot Springs School District</t>
  </si>
  <si>
    <t>Hoxie School District</t>
  </si>
  <si>
    <t>Huntsville School District</t>
  </si>
  <si>
    <t>Jasper School District</t>
  </si>
  <si>
    <t>Jessieville School District</t>
  </si>
  <si>
    <t>Jonesboro School District</t>
  </si>
  <si>
    <t>Junction City School District</t>
  </si>
  <si>
    <t>Kirby School District</t>
  </si>
  <si>
    <t>Lafayette County School District</t>
  </si>
  <si>
    <t>Lake Hamilton School District</t>
  </si>
  <si>
    <t>Lamar School District</t>
  </si>
  <si>
    <t>Lavaca School District</t>
  </si>
  <si>
    <t>Lawrence County School District</t>
  </si>
  <si>
    <t>Lead Hill School District</t>
  </si>
  <si>
    <t>Lee County School District</t>
  </si>
  <si>
    <t>Lincoln School District</t>
  </si>
  <si>
    <t>Lisa Academy</t>
  </si>
  <si>
    <t>Little Rock School District</t>
  </si>
  <si>
    <t>Lonoke School District</t>
  </si>
  <si>
    <t>Magazine School District</t>
  </si>
  <si>
    <t>Magnolia School District</t>
  </si>
  <si>
    <t>Malvern School District</t>
  </si>
  <si>
    <t>Mammoth Spring School District</t>
  </si>
  <si>
    <t>Manila School District</t>
  </si>
  <si>
    <t>Mansfield School District</t>
  </si>
  <si>
    <t>Marion School District</t>
  </si>
  <si>
    <t>Marked Tree School District</t>
  </si>
  <si>
    <t>Marmaduke School District</t>
  </si>
  <si>
    <t>Mayflower School District</t>
  </si>
  <si>
    <t>Maynard School District</t>
  </si>
  <si>
    <t>Mena School District</t>
  </si>
  <si>
    <t>Midland School District</t>
  </si>
  <si>
    <t>Mineral Springs School District</t>
  </si>
  <si>
    <t>Monticello School District</t>
  </si>
  <si>
    <t>Mount Ida School District</t>
  </si>
  <si>
    <t>Mountain Home School District</t>
  </si>
  <si>
    <t>Mountain Pine School District</t>
  </si>
  <si>
    <t>Mountain View School District</t>
  </si>
  <si>
    <t>Mountainburg School District</t>
  </si>
  <si>
    <t>Mt. Vernon/Enola School District</t>
  </si>
  <si>
    <t>Nashville School District</t>
  </si>
  <si>
    <t>Nemo Vista School District</t>
  </si>
  <si>
    <t>Nettleton School District</t>
  </si>
  <si>
    <t>Nevada School District</t>
  </si>
  <si>
    <t>Newport School District</t>
  </si>
  <si>
    <t>Norfork School District</t>
  </si>
  <si>
    <t>Omaha School District</t>
  </si>
  <si>
    <t>Osceola School District</t>
  </si>
  <si>
    <t>Ouachita River School District</t>
  </si>
  <si>
    <t>Ouachita School District</t>
  </si>
  <si>
    <t>Ozark Mountain School District</t>
  </si>
  <si>
    <t>Ozark School District</t>
  </si>
  <si>
    <t>Pangburn School District</t>
  </si>
  <si>
    <t>Paragould School District</t>
  </si>
  <si>
    <t>Paris School District</t>
  </si>
  <si>
    <t>Pea Ridge School District</t>
  </si>
  <si>
    <t>Perryville School District</t>
  </si>
  <si>
    <t>Piggott School District</t>
  </si>
  <si>
    <t>Pine Bluff School District</t>
  </si>
  <si>
    <t>Pocahontas School District</t>
  </si>
  <si>
    <t>Pottsville School District</t>
  </si>
  <si>
    <t>Poyen School District</t>
  </si>
  <si>
    <t>Prairie Grove School District</t>
  </si>
  <si>
    <t>Prescott School District</t>
  </si>
  <si>
    <t>Pulaski County Special School District</t>
  </si>
  <si>
    <t>Quitman School District</t>
  </si>
  <si>
    <t>Rector School District</t>
  </si>
  <si>
    <t>Riverside School District</t>
  </si>
  <si>
    <t>Riverview School District</t>
  </si>
  <si>
    <t>Rogers School District</t>
  </si>
  <si>
    <t>Rose Bud School District</t>
  </si>
  <si>
    <t>Russellville School District</t>
  </si>
  <si>
    <t>Salem School District</t>
  </si>
  <si>
    <t>Scranton School District</t>
  </si>
  <si>
    <t>Searcy County School District</t>
  </si>
  <si>
    <t>Searcy School District</t>
  </si>
  <si>
    <t>Sheridan School District</t>
  </si>
  <si>
    <t>Shirley School District</t>
  </si>
  <si>
    <t>Siloam Springs School District</t>
  </si>
  <si>
    <t>Sloan-Hendrix School District</t>
  </si>
  <si>
    <t>South Pike County School District</t>
  </si>
  <si>
    <t>Spring Hill School District</t>
  </si>
  <si>
    <t>Springdale School District</t>
  </si>
  <si>
    <t>Star City School District</t>
  </si>
  <si>
    <t>Strong-Huttig School District</t>
  </si>
  <si>
    <t>Stuttgart School District</t>
  </si>
  <si>
    <t>Texarkana School District</t>
  </si>
  <si>
    <t>Trumann School District</t>
  </si>
  <si>
    <t>Two Rivers School District</t>
  </si>
  <si>
    <t>Valley Springs School District</t>
  </si>
  <si>
    <t>Valley View School District</t>
  </si>
  <si>
    <t>Van Buren School District</t>
  </si>
  <si>
    <t>Vilonia School District</t>
  </si>
  <si>
    <t>Viola School District</t>
  </si>
  <si>
    <t>Waldron School District</t>
  </si>
  <si>
    <t>Warren School District</t>
  </si>
  <si>
    <t>Watson Chapel School District</t>
  </si>
  <si>
    <t>West Fork School District</t>
  </si>
  <si>
    <t>West Memphis School District</t>
  </si>
  <si>
    <t>White Hall School District</t>
  </si>
  <si>
    <t>Wonderview School District</t>
  </si>
  <si>
    <t>Woodlawn School District</t>
  </si>
  <si>
    <t>Wynne School District</t>
  </si>
  <si>
    <t>Yellville-Summit School District</t>
  </si>
  <si>
    <t>All Public HS Districts</t>
  </si>
  <si>
    <t>ACADEMICS PLUS SCHOOL DISTRICT</t>
  </si>
  <si>
    <t>BUFFALO IS. CENTRAL SCH. DIST.</t>
  </si>
  <si>
    <t>CAMDEN FAIRVIEW SCHOOL DISTRICT</t>
  </si>
  <si>
    <t>CLEVELAND COUNTY SCHOOL DISTRICT</t>
  </si>
  <si>
    <t>COSSATOT RIVER SCHOOL DISTRICT</t>
  </si>
  <si>
    <t>CUTTER-MORNING STAR SCHOOL DISTRICT</t>
  </si>
  <si>
    <t>DEER/MT. JUDEA SCHOOL DISTRICT</t>
  </si>
  <si>
    <t>DIVISION OF YOUTH SERVICES SCHOOL SYSTEM</t>
  </si>
  <si>
    <t>EAST POINSETT CO. SCHOOL DIST.</t>
  </si>
  <si>
    <t>EMERSON-TAYLOR-BRADLEY SCHOOL DISTRICT</t>
  </si>
  <si>
    <t>EUREKA SPRINGS SCHOOL DISTRICT</t>
  </si>
  <si>
    <t>GREENE COUNTY TECH SCHOOL DISTRICT</t>
  </si>
  <si>
    <t>HARMONY GROVE SCHOOL DISTRICT (OUACHITA)</t>
  </si>
  <si>
    <t>HARMONY GROVE SCH DIST(SALINE)</t>
  </si>
  <si>
    <t>IZARD COUNTY CONSOLIDATED SCHOOL DISTRICT</t>
  </si>
  <si>
    <t>LAFAYETTE COUNTY SCHOOL DISTRICT</t>
  </si>
  <si>
    <t>LAWRENCE COUNTY SCHOOL DISTRICT</t>
  </si>
  <si>
    <t>MAMMOTH SPRING SCHOOL DISTRICT</t>
  </si>
  <si>
    <t>MARVELL-ELAINE SCHOOL DISTRICT</t>
  </si>
  <si>
    <t>MINERAL SPRINGS SCHOOL DISTRICT</t>
  </si>
  <si>
    <t>MT. VERNON/ENOLA SCHOOL DISTRICT</t>
  </si>
  <si>
    <t>OUACHITA RIVER SCHOOL DISTRICT</t>
  </si>
  <si>
    <t>OZARK MOUNTAIN SCHOOL DISTRICT</t>
  </si>
  <si>
    <t>PULASKI COUNTY SPECIAL SCHOOL DISTRICT</t>
  </si>
  <si>
    <t>SILOAM SPRINGS SCHOOL DISTRICT</t>
  </si>
  <si>
    <t>SLOAN-HENDRIX SCHOOL DISTRICT</t>
  </si>
  <si>
    <t>SOUTH CONWAY COUNTY SCHOOL DISTRICT</t>
  </si>
  <si>
    <t>SOUTH PIKE COUNTY SCHOOL DISTRICT</t>
  </si>
  <si>
    <t>SOUTHSIDE SCHOOL DISTRICT (INDEPENDENCE)</t>
  </si>
  <si>
    <t>VALLEY SPRINGS SCHOOL DISTRICT</t>
  </si>
  <si>
    <t>WESTSIDE CONS. SCH DIST(CRAIGH</t>
  </si>
  <si>
    <t>WHITE CO. CENTRAL SCHOOL DIST.</t>
  </si>
  <si>
    <t>Siatech Little Rock Charter</t>
  </si>
  <si>
    <t>Acad. Yr.</t>
  </si>
  <si>
    <t>Term</t>
  </si>
  <si>
    <t>HS Grad. Yr.</t>
  </si>
  <si>
    <t>JSN</t>
  </si>
  <si>
    <t>4-Yr. Univ.</t>
  </si>
  <si>
    <t>2-Yr. Coll.</t>
  </si>
  <si>
    <t>Priv./Ind.</t>
  </si>
  <si>
    <t>Nusring</t>
  </si>
  <si>
    <t>4-Yr. Univ. %</t>
  </si>
  <si>
    <t>2-Yr. Coll. %</t>
  </si>
  <si>
    <t>Priv./Ind. %</t>
  </si>
  <si>
    <t>Nusring %</t>
  </si>
  <si>
    <t>3. Counts of less than 10 are not shown due to FERPA.</t>
  </si>
  <si>
    <r>
      <t>NOTE:</t>
    </r>
    <r>
      <rPr>
        <sz val="10"/>
        <color theme="1"/>
        <rFont val="Arial"/>
        <family val="2"/>
      </rPr>
      <t xml:space="preserve"> (1) The county is determined by the county of the high school district that the student attended, not the student's county residence. (2) Counts of less than 10 are not shown due to FERPA.</t>
    </r>
  </si>
  <si>
    <t>ASUMS</t>
  </si>
  <si>
    <t>NPC</t>
  </si>
  <si>
    <t>UACCRM</t>
  </si>
  <si>
    <t>UAPTC</t>
  </si>
  <si>
    <t>N</t>
  </si>
  <si>
    <t>BHCLR</t>
  </si>
  <si>
    <t>ARCOM</t>
  </si>
  <si>
    <t>FERPA</t>
  </si>
  <si>
    <t>Arkansas Public High School Graduates (Since 2015)</t>
  </si>
  <si>
    <t>Enrolling as First-time Students in Fall Term Only Academic Year 2016-2017</t>
  </si>
  <si>
    <t>Arkansas Public High School Graduates (Since 2016)</t>
  </si>
  <si>
    <t>2006 Fall Term - 2016 Fall Term</t>
  </si>
  <si>
    <t>Enrolling as First-time Students in 2013 Fall Term Only Academic Year 2013-2014</t>
  </si>
  <si>
    <t>Arkansas Public High School Graduates (Since 2014)</t>
  </si>
  <si>
    <t>Enrolling as First-time Students in 2014 Fall Term Only Academic Year 2014-2015</t>
  </si>
  <si>
    <t>Enrolling as First-time Students in 2015 Fall Term Only Academic Year 2015-2016</t>
  </si>
  <si>
    <t>Enrolling as First-time Students in 2016 Fall Term Only Academic Year 2016-2017</t>
  </si>
  <si>
    <t>—</t>
  </si>
  <si>
    <t>—Not available.</t>
  </si>
  <si>
    <t>NOTE: Data are based on sample surveys of the civilian noninstitutionalized population. High school completion data in this table differ from figures appearing in other tables because of varying survey procedures and coverage. High school completers include GED recipients. Detail may not sum to totals because of rounding. Some data have been revised from previously published figures.</t>
  </si>
  <si>
    <t>SOURCE: American College Testing Program, unpublished tabulations, derived from statistics collected by the Census Bureau, 1960 through 1969. U.S. Department of Commerce, Census Bureau, Current Population Survey (CPS), October, 1970 through 2015. (This table was prepared July 2016.)</t>
  </si>
  <si>
    <r>
      <t>Number of high school completers</t>
    </r>
    <r>
      <rPr>
        <vertAlign val="superscript"/>
        <sz val="10"/>
        <color rgb="FF000000"/>
        <rFont val="Courier New"/>
        <family val="3"/>
      </rPr>
      <t>1</t>
    </r>
    <r>
      <rPr>
        <sz val="10"/>
        <color rgb="FF000000"/>
        <rFont val="Courier New"/>
        <family val="3"/>
      </rPr>
      <t> (in thousands)</t>
    </r>
  </si>
  <si>
    <r>
      <t>Percent of recent high school completers</t>
    </r>
    <r>
      <rPr>
        <vertAlign val="superscript"/>
        <sz val="10"/>
        <color rgb="FF000000"/>
        <rFont val="Courier New"/>
        <family val="3"/>
      </rPr>
      <t>1</t>
    </r>
    <r>
      <rPr>
        <sz val="10"/>
        <color rgb="FF000000"/>
        <rFont val="Courier New"/>
        <family val="3"/>
      </rPr>
      <t> enrolled in college</t>
    </r>
    <r>
      <rPr>
        <vertAlign val="superscript"/>
        <sz val="10"/>
        <color rgb="FF000000"/>
        <rFont val="Courier New"/>
        <family val="3"/>
      </rPr>
      <t>2</t>
    </r>
  </si>
  <si>
    <r>
      <t>1</t>
    </r>
    <r>
      <rPr>
        <sz val="10"/>
        <color rgb="FF2E2E2E"/>
        <rFont val="Courier New"/>
        <family val="3"/>
      </rPr>
      <t> Individuals ages 16 to 24 who graduated from high school or completed a GED.</t>
    </r>
  </si>
  <si>
    <r>
      <t>2</t>
    </r>
    <r>
      <rPr>
        <sz val="10"/>
        <color rgb="FF2E2E2E"/>
        <rFont val="Courier New"/>
        <family val="3"/>
      </rPr>
      <t> Enrollment in college as of October of each year for individuals ages 16 to 24 who had completed high school earlier in the calendar year.</t>
    </r>
  </si>
  <si>
    <r>
      <t>3</t>
    </r>
    <r>
      <rPr>
        <sz val="10"/>
        <color rgb="FF2E2E2E"/>
        <rFont val="Courier New"/>
        <family val="3"/>
      </rPr>
      <t> Beginning in 2010, standard errors were computed using replicate weights, which produced more precise values than the generalized variance function methodology used in prior years.</t>
    </r>
  </si>
  <si>
    <t>Retrieved from - https://nces.ed.gov/programs/digest/d16/tables/dt16_302.10.asp</t>
  </si>
  <si>
    <t>AY2017</t>
  </si>
  <si>
    <t>Asian</t>
  </si>
  <si>
    <t>Black/African American</t>
  </si>
  <si>
    <t>Hispanic</t>
  </si>
  <si>
    <t>Native American/Alaskan Native</t>
  </si>
  <si>
    <t>Native Hawaiian/Pacific Islander</t>
  </si>
  <si>
    <t>Male</t>
  </si>
  <si>
    <t>Female</t>
  </si>
  <si>
    <t>4. Counts of less than 10 are not shown due to FERPA.</t>
  </si>
  <si>
    <t>2016 Arkansas Public High School Graduates</t>
  </si>
  <si>
    <t>ALMA SCHOOL DISTRICT</t>
  </si>
  <si>
    <t>ALPENA SCHOOL DISTRICT</t>
  </si>
  <si>
    <t>ARK. SCHOOL FOR THE BLIND</t>
  </si>
  <si>
    <t>ARK. SCHOOL FOR THE DEAF</t>
  </si>
  <si>
    <t>ARKADELPHIA SCHOOL DISTRICT</t>
  </si>
  <si>
    <t>ARKANSAS ARTS ACADEMY</t>
  </si>
  <si>
    <t>ARMOREL SCHOOL DISTRICT</t>
  </si>
  <si>
    <t>ASHDOWN SCHOOL DISTRICT</t>
  </si>
  <si>
    <t>ATKINS SCHOOL DISTRICT</t>
  </si>
  <si>
    <t>AUGUSTA SCHOOL DISTRICT</t>
  </si>
  <si>
    <t>BALD KNOB SCHOOL DISTRICT</t>
  </si>
  <si>
    <t>BARTON-LEXA SCHOOL DISTRICT</t>
  </si>
  <si>
    <t>BATESVILLE SCHOOL DISTRICT</t>
  </si>
  <si>
    <t>BAUXITE SCHOOL DISTRICT</t>
  </si>
  <si>
    <t>BAY SCHOOL DISTRICT</t>
  </si>
  <si>
    <t>BEARDEN SCHOOL DISTRICT</t>
  </si>
  <si>
    <t>BEEBE SCHOOL DISTRICT</t>
  </si>
  <si>
    <t>BENTON SCHOOL DISTRICT</t>
  </si>
  <si>
    <t>BENTONVILLE SCHOOL DISTRICT</t>
  </si>
  <si>
    <t>BERGMAN SCHOOL DISTRICT</t>
  </si>
  <si>
    <t>BERRYVILLE SCHOOL DISTRICT</t>
  </si>
  <si>
    <t>BISMARCK SCHOOL DISTRICT</t>
  </si>
  <si>
    <t>BLEVINS SCHOOL DISTRICT</t>
  </si>
  <si>
    <t>BLYTHEVILLE SCHOOL DISTRICT</t>
  </si>
  <si>
    <t>BOONEVILLE SCHOOL DISTRICT</t>
  </si>
  <si>
    <t>BRADFORD SCHOOL DISTRICT</t>
  </si>
  <si>
    <t>BRINKLEY SCHOOL DISTRICT</t>
  </si>
  <si>
    <t>BROOKLAND SCHOOL DISTRICT</t>
  </si>
  <si>
    <t>BRYANT SCHOOL DISTRICT</t>
  </si>
  <si>
    <t>CABOT SCHOOL DISTRICT</t>
  </si>
  <si>
    <t>CADDO HILLS SCHOOL DISTRICT</t>
  </si>
  <si>
    <t>CALICO ROCK SCHOOL DISTRICT</t>
  </si>
  <si>
    <t>CARLISLE SCHOOL DISTRICT</t>
  </si>
  <si>
    <t>CAVE CITY SCHOOL DISTRICT</t>
  </si>
  <si>
    <t>CEDAR RIDGE SCHOOL DISTRICT</t>
  </si>
  <si>
    <t>CEDARVILLE SCHOOL DISTRICT</t>
  </si>
  <si>
    <t>CENTERPOINT SCHOOL DISTRICT</t>
  </si>
  <si>
    <t>CHARLESTON SCHOOL DISTRICT</t>
  </si>
  <si>
    <t>CLARENDON SCHOOL DISTRICT</t>
  </si>
  <si>
    <t>CLARKSVILLE SCHOOL DISTRICT</t>
  </si>
  <si>
    <t>CLINTON SCHOOL DISTRICT</t>
  </si>
  <si>
    <t>CONCORD SCHOOL DISTRICT</t>
  </si>
  <si>
    <t>CONWAY SCHOOL DISTRICT</t>
  </si>
  <si>
    <t>CORNING SCHOOL DISTRICT</t>
  </si>
  <si>
    <t>COTTER SCHOOL DISTRICT</t>
  </si>
  <si>
    <t>COUNTY LINE SCHOOL DISTRICT</t>
  </si>
  <si>
    <t>CROSS COUNTY SCHOOL DISTRICT</t>
  </si>
  <si>
    <t>CROSSETT SCHOOL DISTRICT</t>
  </si>
  <si>
    <t>DANVILLE SCHOOL DISTRICT</t>
  </si>
  <si>
    <t>DARDANELLE SCHOOL DISTRICT</t>
  </si>
  <si>
    <t>DECATUR SCHOOL DISTRICT</t>
  </si>
  <si>
    <t>DEQUEEN SCHOOL DISTRICT</t>
  </si>
  <si>
    <t>DERMOTT SCHOOL DISTRICT</t>
  </si>
  <si>
    <t>DES ARC SCHOOL DISTRICT</t>
  </si>
  <si>
    <t>DEWITT SCHOOL DISTRICT</t>
  </si>
  <si>
    <t>DIERKS SCHOOL DISTRICT</t>
  </si>
  <si>
    <t>DOLLARWAY SCHOOL DISTRICT</t>
  </si>
  <si>
    <t>DOVER SCHOOL DISTRICT</t>
  </si>
  <si>
    <t>DREW CENTRAL SCHOOL DISTRICT</t>
  </si>
  <si>
    <t>DUMAS SCHOOL DISTRICT</t>
  </si>
  <si>
    <t>EARLE SCHOOL DISTRICT</t>
  </si>
  <si>
    <t>EAST END SCHOOL DISTRICT</t>
  </si>
  <si>
    <t>EL DORADO SCHOOL DISTRICT</t>
  </si>
  <si>
    <t>ELKINS SCHOOL DISTRICT</t>
  </si>
  <si>
    <t>ENGLAND SCHOOL DISTRICT</t>
  </si>
  <si>
    <t>ESTEM PUBLIC CHARTER SCHOOL</t>
  </si>
  <si>
    <t>FARMINGTON SCHOOL DISTRICT</t>
  </si>
  <si>
    <t>FAYETTEVILLE SCHOOL DISTRICT</t>
  </si>
  <si>
    <t>FLIPPIN SCHOOL DISTRICT</t>
  </si>
  <si>
    <t>FORDYCE SCHOOL DISTRICT</t>
  </si>
  <si>
    <t>FOREMAN SCHOOL DISTRICT</t>
  </si>
  <si>
    <t>FORREST CITY SCHOOL DISTRICT</t>
  </si>
  <si>
    <t>FORT SMITH SCHOOL DISTRICT</t>
  </si>
  <si>
    <t>FOUKE SCHOOL DISTRICT</t>
  </si>
  <si>
    <t>FOUNTAIN LAKE SCHOOL DISTRICT</t>
  </si>
  <si>
    <t>GENOA CENTRAL SCHOOL DISTRICT</t>
  </si>
  <si>
    <t>GENTRY SCHOOL DISTRICT</t>
  </si>
  <si>
    <t>GLEN ROSE SCHOOL DISTRICT</t>
  </si>
  <si>
    <t>GOSNELL SCHOOL DISTRICT</t>
  </si>
  <si>
    <t>GRAVETTE SCHOOL DISTRICT</t>
  </si>
  <si>
    <t>GREEN FOREST SCHOOL DISTRICT</t>
  </si>
  <si>
    <t>GREENBRIER SCHOOL DISTRICT</t>
  </si>
  <si>
    <t>GREENLAND SCHOOL DISTRICT</t>
  </si>
  <si>
    <t>GREENWOOD SCHOOL DISTRICT</t>
  </si>
  <si>
    <t>GURDON SCHOOL DISTRICT</t>
  </si>
  <si>
    <t>GUY-PERKINS SCHOOL DISTRICT</t>
  </si>
  <si>
    <t>HAAS HALL ACADEMY</t>
  </si>
  <si>
    <t>HAAS HALL BENTONVILLE</t>
  </si>
  <si>
    <t>HACKETT SCHOOL DISTRICT</t>
  </si>
  <si>
    <t>HAMBURG SCHOOL DISTRICT</t>
  </si>
  <si>
    <t>HAMPTON SCHOOL DISTRICT</t>
  </si>
  <si>
    <t>HARRISBURG SCHOOL DISTRICT</t>
  </si>
  <si>
    <t>HARRISON SCHOOL DISTRICT</t>
  </si>
  <si>
    <t>HAZEN SCHOOL DISTRICT</t>
  </si>
  <si>
    <t>HEBER SPRINGS SCHOOL DISTRICT</t>
  </si>
  <si>
    <t>HECTOR SCHOOL DISTRICT</t>
  </si>
  <si>
    <t>HELENA/ WEST HELENA SCHOOL DISTRICT</t>
  </si>
  <si>
    <t>HERMITAGE SCHOOL DISTRICT</t>
  </si>
  <si>
    <t>HIGHLAND SCHOOL DISTRICT</t>
  </si>
  <si>
    <t>HILLCREST SCHOOL DISTRICT</t>
  </si>
  <si>
    <t>HOPE SCHOOL DISTRICT</t>
  </si>
  <si>
    <t>HORATIO SCHOOL DISTRICT</t>
  </si>
  <si>
    <t>HOT SPRINGS SCHOOL DISTRICT</t>
  </si>
  <si>
    <t>HOXIE SCHOOL DISTRICT</t>
  </si>
  <si>
    <t>HUNTSVILLE SCHOOL DISTRICT</t>
  </si>
  <si>
    <t>JACKSON CO. SCHOOL DISTRICT</t>
  </si>
  <si>
    <t>JACKSONVILLE LIGHTHOUSE CHARTER</t>
  </si>
  <si>
    <t>JASPER SCHOOL DISTRICT</t>
  </si>
  <si>
    <t>JESSIEVILLE SCHOOL DISTRICT</t>
  </si>
  <si>
    <t>JONESBORO SCHOOL DISTRICT</t>
  </si>
  <si>
    <t>JUNCTION CITY SCHOOL DISTRICT</t>
  </si>
  <si>
    <t>KIPP DELTA PUBLIC SCHOOLS</t>
  </si>
  <si>
    <t>KIRBY SCHOOL DISTRICT</t>
  </si>
  <si>
    <t>LAKE HAMILTON SCHOOL DISTRICT</t>
  </si>
  <si>
    <t>LAKESIDE SCHOOL DIST(CHICOT)</t>
  </si>
  <si>
    <t>LAKESIDE SCHOOL DIST(GARLAND)</t>
  </si>
  <si>
    <t>LAMAR SCHOOL DISTRICT</t>
  </si>
  <si>
    <t>LAVACA SCHOOL DISTRICT</t>
  </si>
  <si>
    <t>LEAD HILL SCHOOL DISTRICT</t>
  </si>
  <si>
    <t>LEE COUNTY SCHOOL DISTRICT</t>
  </si>
  <si>
    <t>LINCOLN SCHOOL DISTRICT</t>
  </si>
  <si>
    <t>LISA ACADEMY</t>
  </si>
  <si>
    <t>LITTLE ROCK SCHOOL DISTRICT</t>
  </si>
  <si>
    <t>LONOKE SCHOOL DISTRICT</t>
  </si>
  <si>
    <t>MAGAZINE SCHOOL DISTRICT</t>
  </si>
  <si>
    <t>MAGNET COVE SCHOOL DIST.</t>
  </si>
  <si>
    <t>MAGNOLIA SCHOOL DISTRICT</t>
  </si>
  <si>
    <t>MALVERN SCHOOL DISTRICT</t>
  </si>
  <si>
    <t>MANILA SCHOOL DISTRICT</t>
  </si>
  <si>
    <t>MANSFIELD SCHOOL DISTRICT</t>
  </si>
  <si>
    <t>MARION SCHOOL DISTRICT</t>
  </si>
  <si>
    <t>MARKED TREE SCHOOL DISTRICT</t>
  </si>
  <si>
    <t>MARMADUKE SCHOOL DISTRICT</t>
  </si>
  <si>
    <t>MAYFLOWER SCHOOL DISTRICT</t>
  </si>
  <si>
    <t>MAYNARD SCHOOL DISTRICT</t>
  </si>
  <si>
    <t>MCCRORY SCHOOL DISTRICT</t>
  </si>
  <si>
    <t>MCGEHEE SCHOOL DISTRICT</t>
  </si>
  <si>
    <t>MELBOURNE SCHOOL DISTRICT</t>
  </si>
  <si>
    <t>MENA SCHOOL DISTRICT</t>
  </si>
  <si>
    <t>MIDLAND SCHOOL DISTRICT</t>
  </si>
  <si>
    <t>MONTICELLO SCHOOL DISTRICT</t>
  </si>
  <si>
    <t>MOUNT IDA SCHOOL DISTRICT</t>
  </si>
  <si>
    <t>MOUNTAIN HOME SCHOOL DISTRICT</t>
  </si>
  <si>
    <t>MOUNTAIN PINE SCHOOL DISTRICT</t>
  </si>
  <si>
    <t>MOUNTAIN VIEW SCHOOL DISTRICT</t>
  </si>
  <si>
    <t>MOUNTAINBURG SCHOOL DISTRICT</t>
  </si>
  <si>
    <t>MULBERRY- MT PLEASANT BI-COUNTY SCHOOL DISTRICT</t>
  </si>
  <si>
    <t>N. LITTLE ROCK SCHOOL DISTRICT</t>
  </si>
  <si>
    <t>NASHVILLE SCHOOL DISTRICT</t>
  </si>
  <si>
    <t>NEMO VISTA SCHOOL DISTRICT</t>
  </si>
  <si>
    <t>NETTLETON SCHOOL DISTRICT</t>
  </si>
  <si>
    <t>NEVADA SCHOOL DISTRICT</t>
  </si>
  <si>
    <t>NEWPORT SCHOOL DISTRICT</t>
  </si>
  <si>
    <t>NORFORK SCHOOL DISTRICT</t>
  </si>
  <si>
    <t>OMAHA SCHOOL DISTRICT</t>
  </si>
  <si>
    <t>OSCEOLA SCHOOL DISTRICT</t>
  </si>
  <si>
    <t>OUACHITA SCHOOL DISTRICT</t>
  </si>
  <si>
    <t>OZARK SCHOOL DISTRICT</t>
  </si>
  <si>
    <t>PALESTINE-WHEATLEY SCH. DIST.</t>
  </si>
  <si>
    <t>PANGBURN SCHOOL DISTRICT</t>
  </si>
  <si>
    <t>PARAGOULD SCHOOL DISTRICT</t>
  </si>
  <si>
    <t>PARIS SCHOOL DISTRICT</t>
  </si>
  <si>
    <t>PARKERS CHAPEL SCHOOL DIST.</t>
  </si>
  <si>
    <t>PEA RIDGE SCHOOL DISTRICT</t>
  </si>
  <si>
    <t>PERRYVILLE SCHOOL DISTRICT</t>
  </si>
  <si>
    <t>PIGGOTT SCHOOL DISTRICT</t>
  </si>
  <si>
    <t>PINE BLUFF SCHOOL DISTRICT</t>
  </si>
  <si>
    <t>POCAHONTAS SCHOOL DISTRICT</t>
  </si>
  <si>
    <t>POTTSVILLE SCHOOL DISTRICT</t>
  </si>
  <si>
    <t>POYEN SCHOOL DISTRICT</t>
  </si>
  <si>
    <t>PRAIRIE GROVE SCHOOL DISTRICT</t>
  </si>
  <si>
    <t>PRESCOTT SCHOOL DISTRICT</t>
  </si>
  <si>
    <t>QUITMAN SCHOOL DISTRICT</t>
  </si>
  <si>
    <t>RECTOR SCHOOL DISTRICT</t>
  </si>
  <si>
    <t>RESPONSIVE ED SOLUTIONS PREMIER HIGH SCHOOL OF LIT</t>
  </si>
  <si>
    <t>RIVERCREST SCHOOL DISTRICT 57</t>
  </si>
  <si>
    <t>RIVERSIDE SCHOOL DISTRICT</t>
  </si>
  <si>
    <t>RIVERVIEW SCHOOL DISTRICT</t>
  </si>
  <si>
    <t>ROGERS SCHOOL DISTRICT</t>
  </si>
  <si>
    <t>ROSE BUD SCHOOL DISTRICT</t>
  </si>
  <si>
    <t>RUSSELLVILLE SCHOOL DISTRICT</t>
  </si>
  <si>
    <t>SALEM SCHOOL DISTRICT</t>
  </si>
  <si>
    <t>SCRANTON SCHOOL DISTRICT</t>
  </si>
  <si>
    <t>SEARCY COUNTY SCHOOL DISTRICT</t>
  </si>
  <si>
    <t>SEARCY SCHOOL DISTRICT</t>
  </si>
  <si>
    <t>SHERIDAN SCHOOL DISTRICT</t>
  </si>
  <si>
    <t>SHIRLEY SCHOOL DISTRICT</t>
  </si>
  <si>
    <t>SIATECH LITTLE ROCK CHARTER</t>
  </si>
  <si>
    <t>SMACKOVER-NORPHLET SCHOOL DISTRICT</t>
  </si>
  <si>
    <t>SOUTH SIDE SCHOOL DISTRICT(VANBUREN)</t>
  </si>
  <si>
    <t>SPRING HILL SCHOOL DISTRICT</t>
  </si>
  <si>
    <t>SPRINGDALE SCHOOL DISTRICT</t>
  </si>
  <si>
    <t>STAR CITY SCHOOL DISTRICT</t>
  </si>
  <si>
    <t>STRONG-HUTTIG SCHOOL DISTRICT</t>
  </si>
  <si>
    <t>STUTTGART SCHOOL DISTRICT</t>
  </si>
  <si>
    <t>TEXARKANA SCHOOL DISTRICT</t>
  </si>
  <si>
    <t>TRUMANN SCHOOL DISTRICT</t>
  </si>
  <si>
    <t>TWO RIVERS SCHOOL DISTRICT</t>
  </si>
  <si>
    <t>VALLEY VIEW SCHOOL DISTRICT</t>
  </si>
  <si>
    <t>VAN BUREN SCHOOL DISTRICT</t>
  </si>
  <si>
    <t>VILONIA SCHOOL DISTRICT</t>
  </si>
  <si>
    <t>VIOLA SCHOOL DISTRICT</t>
  </si>
  <si>
    <t>WALDRON SCHOOL DISTRICT</t>
  </si>
  <si>
    <t>WARREN SCHOOL DISTRICT</t>
  </si>
  <si>
    <t>WATSON CHAPEL SCHOOL DISTRICT</t>
  </si>
  <si>
    <t>WEST FORK SCHOOL DISTRICT</t>
  </si>
  <si>
    <t>WEST MEMPHIS SCHOOL DISTRICT</t>
  </si>
  <si>
    <t>WEST SIDE SCHOOL DIST(CLEBURNE)</t>
  </si>
  <si>
    <t>WESTERN YELL CO. SCHOOL DIST.</t>
  </si>
  <si>
    <t>WESTSIDE SCHOOL DIST(JOHNSON)</t>
  </si>
  <si>
    <t>WHITE HALL SCHOOL DISTRICT</t>
  </si>
  <si>
    <t>WONDERVIEW SCHOOL DISTRICT</t>
  </si>
  <si>
    <t>WOODLAWN SCHOOL DISTRICT</t>
  </si>
  <si>
    <t>WYNNE SCHOOL DISTRICT</t>
  </si>
  <si>
    <t>YELLVILLE-SUMMIT SCHOOL DISTRICT</t>
  </si>
  <si>
    <t>Ark. School For The Blind</t>
  </si>
  <si>
    <t>Ark. School For The Deaf</t>
  </si>
  <si>
    <t>Arkansas Arts Academy</t>
  </si>
  <si>
    <t>Buffalo Is. Central Sch. Dist.</t>
  </si>
  <si>
    <t>Dequeen School District</t>
  </si>
  <si>
    <t>Division Of Youth Services School System</t>
  </si>
  <si>
    <t>East Poinsett Co. School Dist.</t>
  </si>
  <si>
    <t>Emerson-Taylor-Bradley School District</t>
  </si>
  <si>
    <t>Estem Public Charter School</t>
  </si>
  <si>
    <t>Greene County Tech School District</t>
  </si>
  <si>
    <t>Haas Hall Bentonville</t>
  </si>
  <si>
    <t>Harmony Grove Sch Dist(Saline)</t>
  </si>
  <si>
    <t>Harmony Grove School District (Ouachita)</t>
  </si>
  <si>
    <t>Helena/ West Helena School District</t>
  </si>
  <si>
    <t>Izard County Consolidated School District</t>
  </si>
  <si>
    <t>Jackson Co. School District</t>
  </si>
  <si>
    <t>Jacksonville Lighthouse Charter</t>
  </si>
  <si>
    <t>Kipp Delta Public Schools</t>
  </si>
  <si>
    <t>Lakeside School Dist(Chicot)</t>
  </si>
  <si>
    <t>Lakeside School Dist(Garland)</t>
  </si>
  <si>
    <t>Magnet Cove School Dist.</t>
  </si>
  <si>
    <t>Marvell-Elaine School District</t>
  </si>
  <si>
    <t>Mccrory School District</t>
  </si>
  <si>
    <t>Mcgehee School District</t>
  </si>
  <si>
    <t>Melbourne School District</t>
  </si>
  <si>
    <t>Mulberry- Mt Pleasant Bi-County School District</t>
  </si>
  <si>
    <t>N. Little Rock School District</t>
  </si>
  <si>
    <t>Palestine-Wheatley Sch. Dist.</t>
  </si>
  <si>
    <t>Parkers Chapel School Dist.</t>
  </si>
  <si>
    <t>Responsive Ed Solutions Premier High School Of Lit</t>
  </si>
  <si>
    <t>Rivercrest School District 57</t>
  </si>
  <si>
    <t>Smackover-Norphlet School District</t>
  </si>
  <si>
    <t>South Conway County School District</t>
  </si>
  <si>
    <t>South Side School District(Vanburen)</t>
  </si>
  <si>
    <t>Southside School District (Independence)</t>
  </si>
  <si>
    <t>West Side School Dist(Cleburne)</t>
  </si>
  <si>
    <t>Western Yell Co. School Dist.</t>
  </si>
  <si>
    <t>Westside Cons. Sch Dist(Craigh</t>
  </si>
  <si>
    <t>Westside School Dist(Johnson)</t>
  </si>
  <si>
    <t>White Co. Central School Dist.</t>
  </si>
  <si>
    <t>Note: The totals above are higher</t>
  </si>
  <si>
    <t>due to students attending multiple institutions.</t>
  </si>
  <si>
    <t>Total (includes counts  under 10 above not displayed due to FERPA)</t>
  </si>
  <si>
    <t>Table 302.10. Recent high school completers and their enrollment in 2-year and 4-year colleges, by sex: 1960 through 2015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</si>
</sst>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_(* \(#,##0.00\);_(* &quot;-&quot;??_);_(@_)"/>
    <numFmt numFmtId="164" formatCode="0.0%"/>
    <numFmt numFmtId="165" formatCode="_(* #,##0_);_(* \(#,##0\);_(* &quot;-&quot;??_);_(@_)"/>
    <numFmt numFmtId="166" formatCode="0.0"/>
    <numFmt numFmtId="167" formatCode="0.00_);\(0.00\)"/>
    <numFmt numFmtId="168" formatCode="0000000"/>
    <numFmt numFmtId="169" formatCode="000"/>
  </numFmts>
  <fonts count="22" x14ac:knownFonts="1">
    <font>
      <sz val="10"/>
      <color theme="1"/>
      <name val="Arial"/>
      <family val="2"/>
    </font>
    <font>
      <sz val="10"/>
      <color theme="1"/>
      <name val="Arial"/>
      <family val="2"/>
    </font>
    <font>
      <b/>
      <sz val="10"/>
      <color theme="1"/>
      <name val="Arial"/>
      <family val="2"/>
    </font>
    <font>
      <u/>
      <sz val="10"/>
      <color theme="1"/>
      <name val="Arial"/>
      <family val="2"/>
    </font>
    <font>
      <sz val="10"/>
      <name val="Arial"/>
      <family val="2"/>
    </font>
    <font>
      <b/>
      <sz val="18"/>
      <color indexed="8"/>
      <name val="Arial"/>
      <family val="2"/>
    </font>
    <font>
      <sz val="18"/>
      <name val="Arial"/>
      <family val="2"/>
    </font>
    <font>
      <sz val="12"/>
      <color indexed="8"/>
      <name val="Arial"/>
      <family val="2"/>
    </font>
    <font>
      <sz val="12"/>
      <name val="Arial"/>
      <family val="2"/>
    </font>
    <font>
      <sz val="10"/>
      <name val="Courier"/>
      <family val="3"/>
    </font>
    <font>
      <b/>
      <sz val="18"/>
      <color theme="1"/>
      <name val="Verdana"/>
      <family val="2"/>
    </font>
    <font>
      <b/>
      <sz val="18"/>
      <name val="Arial"/>
      <family val="2"/>
    </font>
    <font>
      <b/>
      <sz val="10"/>
      <name val="Arial"/>
      <family val="2"/>
    </font>
    <font>
      <b/>
      <sz val="12"/>
      <name val="Courier New"/>
      <family val="3"/>
    </font>
    <font>
      <b/>
      <sz val="10"/>
      <name val="Courier New"/>
      <family val="3"/>
    </font>
    <font>
      <sz val="10"/>
      <name val="Courier New"/>
      <family val="3"/>
    </font>
    <font>
      <b/>
      <sz val="18"/>
      <color theme="1"/>
      <name val="Arial"/>
      <family val="2"/>
    </font>
    <font>
      <sz val="10"/>
      <color rgb="FF000000"/>
      <name val="Courier New"/>
      <family val="3"/>
    </font>
    <font>
      <vertAlign val="superscript"/>
      <sz val="10"/>
      <color rgb="FF000000"/>
      <name val="Courier New"/>
      <family val="3"/>
    </font>
    <font>
      <sz val="10"/>
      <color rgb="FF2E2E2E"/>
      <name val="Courier New"/>
      <family val="3"/>
    </font>
    <font>
      <vertAlign val="superscript"/>
      <sz val="10"/>
      <color rgb="FF2E2E2E"/>
      <name val="Courier New"/>
      <family val="3"/>
    </font>
    <font>
      <sz val="10"/>
      <name val="MS Sans Serif"/>
      <family val="2"/>
    </font>
  </fonts>
  <fills count="5">
    <fill>
      <patternFill patternType="none"/>
    </fill>
    <fill>
      <patternFill patternType="gray125"/>
    </fill>
    <fill>
      <patternFill patternType="solid">
        <fgColor rgb="FFFFFFCC"/>
        <bgColor indexed="64"/>
      </patternFill>
    </fill>
    <fill>
      <patternFill patternType="solid">
        <fgColor indexed="9"/>
        <bgColor indexed="9"/>
      </patternFill>
    </fill>
    <fill>
      <patternFill patternType="solid">
        <fgColor rgb="FFFFFFFF"/>
        <bgColor indexed="64"/>
      </patternFill>
    </fill>
  </fills>
  <borders count="70">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rgb="FF000000"/>
      </left>
      <right style="thin">
        <color rgb="FF000000"/>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auto="1"/>
      </left>
      <right/>
      <top style="thin">
        <color auto="1"/>
      </top>
      <bottom style="hair">
        <color auto="1"/>
      </bottom>
      <diagonal/>
    </border>
    <border>
      <left style="hair">
        <color auto="1"/>
      </left>
      <right/>
      <top style="hair">
        <color auto="1"/>
      </top>
      <bottom style="hair">
        <color auto="1"/>
      </bottom>
      <diagonal/>
    </border>
    <border>
      <left style="hair">
        <color indexed="64"/>
      </left>
      <right/>
      <top style="thin">
        <color indexed="64"/>
      </top>
      <bottom style="thin">
        <color indexed="64"/>
      </bottom>
      <diagonal/>
    </border>
    <border>
      <left style="thin">
        <color indexed="64"/>
      </left>
      <right style="thin">
        <color indexed="64"/>
      </right>
      <top style="thin">
        <color auto="1"/>
      </top>
      <bottom style="hair">
        <color auto="1"/>
      </bottom>
      <diagonal/>
    </border>
    <border>
      <left style="thin">
        <color indexed="64"/>
      </left>
      <right style="thin">
        <color indexed="64"/>
      </right>
      <top style="hair">
        <color auto="1"/>
      </top>
      <bottom style="hair">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right/>
      <top/>
      <bottom style="medium">
        <color rgb="FF000000"/>
      </bottom>
      <diagonal/>
    </border>
    <border>
      <left style="medium">
        <color rgb="FF000000"/>
      </left>
      <right/>
      <top/>
      <bottom style="medium">
        <color rgb="FF000000"/>
      </bottom>
      <diagonal/>
    </border>
    <border>
      <left style="medium">
        <color rgb="FF000000"/>
      </left>
      <right/>
      <top/>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indexed="64"/>
      </left>
      <right style="medium">
        <color rgb="FF000000"/>
      </right>
      <top style="medium">
        <color indexed="64"/>
      </top>
      <bottom/>
      <diagonal/>
    </border>
    <border>
      <left style="medium">
        <color rgb="FF000000"/>
      </left>
      <right/>
      <top style="medium">
        <color indexed="64"/>
      </top>
      <bottom/>
      <diagonal/>
    </border>
    <border>
      <left/>
      <right/>
      <top style="medium">
        <color indexed="64"/>
      </top>
      <bottom/>
      <diagonal/>
    </border>
    <border>
      <left/>
      <right style="medium">
        <color rgb="FF000000"/>
      </right>
      <top style="medium">
        <color indexed="64"/>
      </top>
      <bottom/>
      <diagonal/>
    </border>
    <border>
      <left style="medium">
        <color rgb="FF000000"/>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diagonal/>
    </border>
    <border>
      <left/>
      <right style="medium">
        <color indexed="64"/>
      </right>
      <top style="medium">
        <color rgb="FF000000"/>
      </top>
      <bottom style="medium">
        <color rgb="FF000000"/>
      </bottom>
      <diagonal/>
    </border>
    <border>
      <left style="medium">
        <color indexed="64"/>
      </left>
      <right style="medium">
        <color rgb="FF000000"/>
      </right>
      <top/>
      <bottom style="medium">
        <color rgb="FF000000"/>
      </bottom>
      <diagonal/>
    </border>
    <border>
      <left style="medium">
        <color indexed="64"/>
      </left>
      <right/>
      <top/>
      <bottom style="medium">
        <color rgb="FF000000"/>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rgb="FF000000"/>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0">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9" fillId="0" borderId="0"/>
    <xf numFmtId="0" fontId="4" fillId="0" borderId="0"/>
    <xf numFmtId="0" fontId="9" fillId="0" borderId="0"/>
    <xf numFmtId="0" fontId="21" fillId="0" borderId="0"/>
  </cellStyleXfs>
  <cellXfs count="202">
    <xf numFmtId="0" fontId="0" fillId="0" borderId="0" xfId="0"/>
    <xf numFmtId="0" fontId="2" fillId="0" borderId="10" xfId="0" applyFont="1" applyBorder="1" applyAlignment="1">
      <alignment horizontal="center" vertical="center" wrapText="1"/>
    </xf>
    <xf numFmtId="0" fontId="0" fillId="0" borderId="1" xfId="0" applyBorder="1" applyAlignment="1">
      <alignment horizontal="center" vertical="center" wrapText="1"/>
    </xf>
    <xf numFmtId="0" fontId="2" fillId="0" borderId="1" xfId="0" applyFont="1" applyBorder="1" applyAlignment="1">
      <alignment horizontal="center" vertical="center" wrapText="1"/>
    </xf>
    <xf numFmtId="0" fontId="0" fillId="0" borderId="1" xfId="0" applyBorder="1" applyAlignment="1">
      <alignment horizontal="left" vertical="center" wrapText="1"/>
    </xf>
    <xf numFmtId="3" fontId="0" fillId="0" borderId="0" xfId="0" applyNumberFormat="1"/>
    <xf numFmtId="3" fontId="0" fillId="0" borderId="1" xfId="0" applyNumberFormat="1" applyBorder="1" applyAlignment="1">
      <alignment horizontal="right" vertical="center" wrapText="1"/>
    </xf>
    <xf numFmtId="0" fontId="0" fillId="0" borderId="1" xfId="0" applyBorder="1" applyAlignment="1">
      <alignment horizontal="right" vertical="center" wrapText="1"/>
    </xf>
    <xf numFmtId="3" fontId="2" fillId="0" borderId="1" xfId="0" applyNumberFormat="1" applyFont="1" applyBorder="1" applyAlignment="1">
      <alignment horizontal="right" vertical="center" wrapText="1"/>
    </xf>
    <xf numFmtId="164" fontId="0" fillId="0" borderId="0" xfId="2" applyNumberFormat="1" applyFont="1"/>
    <xf numFmtId="164" fontId="2" fillId="2" borderId="1" xfId="2" applyNumberFormat="1" applyFont="1" applyFill="1" applyBorder="1" applyAlignment="1">
      <alignment horizontal="center" vertical="center" wrapText="1"/>
    </xf>
    <xf numFmtId="164" fontId="0" fillId="2" borderId="1" xfId="2" applyNumberFormat="1" applyFont="1" applyFill="1" applyBorder="1" applyAlignment="1">
      <alignment horizontal="right" vertical="center" wrapText="1"/>
    </xf>
    <xf numFmtId="164" fontId="0" fillId="0" borderId="1" xfId="2" applyNumberFormat="1" applyFont="1" applyBorder="1" applyAlignment="1">
      <alignment horizontal="right" vertical="center" wrapText="1"/>
    </xf>
    <xf numFmtId="164" fontId="5" fillId="0" borderId="0" xfId="3" applyNumberFormat="1" applyFont="1" applyBorder="1" applyAlignment="1" applyProtection="1">
      <alignment horizontal="centerContinuous"/>
    </xf>
    <xf numFmtId="0" fontId="6" fillId="0" borderId="0" xfId="3" applyFont="1"/>
    <xf numFmtId="0" fontId="7" fillId="0" borderId="0" xfId="3" applyFont="1" applyBorder="1" applyAlignment="1" applyProtection="1">
      <alignment horizontal="center"/>
    </xf>
    <xf numFmtId="165" fontId="7" fillId="0" borderId="0" xfId="4" applyNumberFormat="1" applyFont="1" applyBorder="1" applyAlignment="1" applyProtection="1">
      <alignment horizontal="center"/>
    </xf>
    <xf numFmtId="165" fontId="7" fillId="0" borderId="0" xfId="4" applyNumberFormat="1" applyFont="1" applyBorder="1" applyAlignment="1" applyProtection="1"/>
    <xf numFmtId="0" fontId="7" fillId="0" borderId="0" xfId="3" applyFont="1" applyBorder="1" applyAlignment="1" applyProtection="1"/>
    <xf numFmtId="164" fontId="7" fillId="0" borderId="0" xfId="3" applyNumberFormat="1" applyFont="1" applyBorder="1" applyAlignment="1" applyProtection="1"/>
    <xf numFmtId="0" fontId="8" fillId="0" borderId="0" xfId="3" applyFont="1"/>
    <xf numFmtId="0" fontId="7" fillId="3" borderId="18" xfId="3" applyFont="1" applyFill="1" applyBorder="1" applyAlignment="1" applyProtection="1">
      <alignment horizontal="center"/>
    </xf>
    <xf numFmtId="165" fontId="7" fillId="3" borderId="19" xfId="4" applyNumberFormat="1" applyFont="1" applyFill="1" applyBorder="1" applyAlignment="1" applyProtection="1"/>
    <xf numFmtId="164" fontId="8" fillId="0" borderId="0" xfId="3" applyNumberFormat="1" applyFont="1"/>
    <xf numFmtId="0" fontId="8" fillId="0" borderId="18" xfId="3" applyFont="1" applyBorder="1" applyAlignment="1">
      <alignment horizontal="center"/>
    </xf>
    <xf numFmtId="165" fontId="7" fillId="3" borderId="19" xfId="4" applyNumberFormat="1" applyFont="1" applyFill="1" applyBorder="1" applyAlignment="1" applyProtection="1">
      <alignment horizontal="center"/>
    </xf>
    <xf numFmtId="0" fontId="8" fillId="0" borderId="21" xfId="3" applyFont="1" applyBorder="1" applyAlignment="1">
      <alignment horizontal="center"/>
    </xf>
    <xf numFmtId="165" fontId="7" fillId="3" borderId="22" xfId="4" applyNumberFormat="1" applyFont="1" applyFill="1" applyBorder="1" applyAlignment="1" applyProtection="1"/>
    <xf numFmtId="165" fontId="7" fillId="3" borderId="22" xfId="4" applyNumberFormat="1" applyFont="1" applyFill="1" applyBorder="1" applyAlignment="1" applyProtection="1">
      <alignment horizontal="center"/>
    </xf>
    <xf numFmtId="164" fontId="7" fillId="3" borderId="22" xfId="5" applyNumberFormat="1" applyFont="1" applyFill="1" applyBorder="1" applyAlignment="1" applyProtection="1">
      <alignment horizontal="center"/>
    </xf>
    <xf numFmtId="164" fontId="8" fillId="0" borderId="23" xfId="3" applyNumberFormat="1" applyFont="1" applyBorder="1" applyAlignment="1">
      <alignment horizontal="center"/>
    </xf>
    <xf numFmtId="165" fontId="8" fillId="0" borderId="0" xfId="4" applyNumberFormat="1" applyFont="1"/>
    <xf numFmtId="0" fontId="10" fillId="0" borderId="0" xfId="0" applyFont="1" applyAlignment="1">
      <alignment vertical="center"/>
    </xf>
    <xf numFmtId="164" fontId="0" fillId="0" borderId="0" xfId="0" applyNumberFormat="1"/>
    <xf numFmtId="37" fontId="0" fillId="0" borderId="0" xfId="1" applyNumberFormat="1" applyFont="1"/>
    <xf numFmtId="37" fontId="0" fillId="0" borderId="0" xfId="0" applyNumberFormat="1"/>
    <xf numFmtId="0" fontId="2" fillId="0" borderId="11" xfId="0" applyFont="1" applyBorder="1" applyAlignment="1">
      <alignment horizontal="center" vertical="center" wrapText="1"/>
    </xf>
    <xf numFmtId="3" fontId="6" fillId="0" borderId="0" xfId="6" applyNumberFormat="1" applyFont="1" applyFill="1" applyAlignment="1">
      <alignment horizontal="centerContinuous"/>
    </xf>
    <xf numFmtId="0" fontId="6" fillId="0" borderId="0" xfId="6" applyFont="1" applyFill="1" applyAlignment="1">
      <alignment horizontal="centerContinuous"/>
    </xf>
    <xf numFmtId="166" fontId="6" fillId="0" borderId="0" xfId="6" applyNumberFormat="1" applyFont="1" applyFill="1" applyAlignment="1">
      <alignment horizontal="centerContinuous"/>
    </xf>
    <xf numFmtId="167" fontId="6" fillId="0" borderId="0" xfId="6" applyNumberFormat="1" applyFont="1" applyFill="1" applyAlignment="1">
      <alignment horizontal="centerContinuous"/>
    </xf>
    <xf numFmtId="0" fontId="4" fillId="0" borderId="0" xfId="6" applyFont="1" applyFill="1"/>
    <xf numFmtId="3" fontId="4" fillId="0" borderId="0" xfId="6" applyNumberFormat="1" applyFont="1" applyFill="1" applyAlignment="1">
      <alignment horizontal="centerContinuous"/>
    </xf>
    <xf numFmtId="0" fontId="4" fillId="0" borderId="0" xfId="6" applyFont="1" applyFill="1" applyAlignment="1">
      <alignment horizontal="centerContinuous"/>
    </xf>
    <xf numFmtId="166" fontId="4" fillId="0" borderId="0" xfId="6" applyNumberFormat="1" applyFont="1" applyFill="1" applyAlignment="1">
      <alignment horizontal="centerContinuous"/>
    </xf>
    <xf numFmtId="167" fontId="4" fillId="0" borderId="0" xfId="6" applyNumberFormat="1" applyFont="1" applyFill="1" applyAlignment="1">
      <alignment horizontal="centerContinuous"/>
    </xf>
    <xf numFmtId="0" fontId="14" fillId="0" borderId="0" xfId="6" applyFont="1" applyFill="1"/>
    <xf numFmtId="0" fontId="9" fillId="0" borderId="0" xfId="6" applyFont="1" applyFill="1"/>
    <xf numFmtId="0" fontId="15" fillId="0" borderId="0" xfId="6" applyFont="1" applyFill="1"/>
    <xf numFmtId="3" fontId="15" fillId="0" borderId="0" xfId="6" applyNumberFormat="1" applyFont="1" applyFill="1"/>
    <xf numFmtId="166" fontId="15" fillId="0" borderId="0" xfId="6" applyNumberFormat="1" applyFont="1" applyFill="1"/>
    <xf numFmtId="167" fontId="15" fillId="0" borderId="0" xfId="6" applyNumberFormat="1" applyFont="1" applyFill="1"/>
    <xf numFmtId="0" fontId="0" fillId="0" borderId="1" xfId="0" applyBorder="1" applyAlignment="1">
      <alignment vertical="center"/>
    </xf>
    <xf numFmtId="0" fontId="0" fillId="0" borderId="0" xfId="0" applyAlignment="1"/>
    <xf numFmtId="164" fontId="0" fillId="2" borderId="1" xfId="2" applyNumberFormat="1" applyFont="1" applyFill="1" applyBorder="1" applyAlignment="1">
      <alignment horizontal="center" vertical="center" wrapText="1"/>
    </xf>
    <xf numFmtId="0" fontId="0" fillId="0" borderId="1" xfId="0" applyBorder="1" applyAlignment="1">
      <alignment horizontal="left" vertical="center"/>
    </xf>
    <xf numFmtId="168" fontId="0" fillId="0" borderId="1" xfId="0" applyNumberFormat="1" applyBorder="1" applyAlignment="1">
      <alignment horizontal="center" vertical="center" wrapText="1"/>
    </xf>
    <xf numFmtId="165" fontId="0" fillId="0" borderId="32" xfId="1" applyNumberFormat="1" applyFont="1" applyBorder="1" applyAlignment="1">
      <alignment horizontal="center" textRotation="90"/>
    </xf>
    <xf numFmtId="0" fontId="0" fillId="0" borderId="32" xfId="0" applyBorder="1" applyAlignment="1">
      <alignment horizontal="center" textRotation="90"/>
    </xf>
    <xf numFmtId="0" fontId="0" fillId="0" borderId="32" xfId="0" applyBorder="1" applyAlignment="1">
      <alignment horizontal="center" vertical="center" wrapText="1"/>
    </xf>
    <xf numFmtId="165" fontId="0" fillId="0" borderId="0" xfId="0" applyNumberFormat="1"/>
    <xf numFmtId="0" fontId="0" fillId="0" borderId="29" xfId="0" applyBorder="1" applyAlignment="1">
      <alignment horizontal="center" vertical="center"/>
    </xf>
    <xf numFmtId="0" fontId="0" fillId="0" borderId="15" xfId="0" applyBorder="1" applyAlignment="1">
      <alignment horizontal="center"/>
    </xf>
    <xf numFmtId="0" fontId="0" fillId="0" borderId="16" xfId="0" applyBorder="1" applyAlignment="1">
      <alignment horizontal="center"/>
    </xf>
    <xf numFmtId="165" fontId="0" fillId="0" borderId="16" xfId="1" applyNumberFormat="1" applyFont="1" applyBorder="1"/>
    <xf numFmtId="165" fontId="0" fillId="0" borderId="16" xfId="0" applyNumberFormat="1" applyBorder="1"/>
    <xf numFmtId="0" fontId="0" fillId="0" borderId="18" xfId="0" applyBorder="1" applyAlignment="1">
      <alignment horizontal="center"/>
    </xf>
    <xf numFmtId="0" fontId="0" fillId="0" borderId="19" xfId="0" applyBorder="1" applyAlignment="1">
      <alignment horizontal="center"/>
    </xf>
    <xf numFmtId="165" fontId="0" fillId="0" borderId="19" xfId="1" applyNumberFormat="1" applyFont="1" applyBorder="1"/>
    <xf numFmtId="165" fontId="0" fillId="0" borderId="19" xfId="0" applyNumberFormat="1" applyBorder="1"/>
    <xf numFmtId="165" fontId="0" fillId="0" borderId="36" xfId="1" applyNumberFormat="1" applyFont="1" applyBorder="1"/>
    <xf numFmtId="165" fontId="0" fillId="0" borderId="36" xfId="0" applyNumberFormat="1" applyBorder="1"/>
    <xf numFmtId="0" fontId="0" fillId="0" borderId="38" xfId="0" applyBorder="1"/>
    <xf numFmtId="0" fontId="0" fillId="0" borderId="39" xfId="0" applyBorder="1"/>
    <xf numFmtId="165" fontId="0" fillId="0" borderId="41" xfId="1" applyNumberFormat="1" applyFont="1" applyBorder="1"/>
    <xf numFmtId="165" fontId="0" fillId="0" borderId="42" xfId="1" applyNumberFormat="1" applyFont="1" applyBorder="1"/>
    <xf numFmtId="165" fontId="0" fillId="0" borderId="32" xfId="1" applyNumberFormat="1" applyFont="1" applyBorder="1"/>
    <xf numFmtId="165" fontId="0" fillId="0" borderId="15" xfId="1" applyNumberFormat="1" applyFont="1" applyBorder="1"/>
    <xf numFmtId="165" fontId="0" fillId="0" borderId="17" xfId="1" applyNumberFormat="1" applyFont="1" applyBorder="1"/>
    <xf numFmtId="165" fontId="0" fillId="0" borderId="18" xfId="1" applyNumberFormat="1" applyFont="1" applyBorder="1"/>
    <xf numFmtId="165" fontId="0" fillId="0" borderId="20" xfId="1" applyNumberFormat="1" applyFont="1" applyBorder="1"/>
    <xf numFmtId="165" fontId="0" fillId="0" borderId="35" xfId="1" applyNumberFormat="1" applyFont="1" applyBorder="1"/>
    <xf numFmtId="165" fontId="0" fillId="0" borderId="37" xfId="1" applyNumberFormat="1" applyFont="1" applyBorder="1"/>
    <xf numFmtId="165" fontId="0" fillId="0" borderId="15" xfId="0" applyNumberFormat="1" applyBorder="1"/>
    <xf numFmtId="165" fontId="0" fillId="0" borderId="17" xfId="0" applyNumberFormat="1" applyBorder="1"/>
    <xf numFmtId="165" fontId="0" fillId="0" borderId="18" xfId="0" applyNumberFormat="1" applyBorder="1"/>
    <xf numFmtId="165" fontId="0" fillId="0" borderId="20" xfId="0" applyNumberFormat="1" applyBorder="1"/>
    <xf numFmtId="165" fontId="0" fillId="0" borderId="35" xfId="0" applyNumberFormat="1" applyBorder="1"/>
    <xf numFmtId="165" fontId="0" fillId="0" borderId="37" xfId="0" applyNumberFormat="1" applyBorder="1"/>
    <xf numFmtId="164" fontId="0" fillId="0" borderId="15" xfId="2" applyNumberFormat="1" applyFont="1" applyBorder="1"/>
    <xf numFmtId="164" fontId="0" fillId="0" borderId="35" xfId="2" applyNumberFormat="1" applyFont="1" applyBorder="1"/>
    <xf numFmtId="169" fontId="0" fillId="0" borderId="1" xfId="0" applyNumberFormat="1" applyBorder="1" applyAlignment="1">
      <alignment horizontal="center" vertical="center" wrapText="1"/>
    </xf>
    <xf numFmtId="0" fontId="2" fillId="0" borderId="1" xfId="0" applyFont="1" applyFill="1" applyBorder="1" applyAlignment="1">
      <alignment horizontal="center" vertical="center" wrapText="1"/>
    </xf>
    <xf numFmtId="0" fontId="0" fillId="0" borderId="1" xfId="0" applyFill="1" applyBorder="1" applyAlignment="1">
      <alignment horizontal="right" vertical="center" wrapText="1"/>
    </xf>
    <xf numFmtId="3" fontId="0" fillId="0" borderId="1" xfId="0" applyNumberFormat="1" applyFill="1" applyBorder="1" applyAlignment="1">
      <alignment horizontal="right" vertical="center" wrapText="1"/>
    </xf>
    <xf numFmtId="0" fontId="0" fillId="0" borderId="0" xfId="0" applyFill="1"/>
    <xf numFmtId="164" fontId="2" fillId="0" borderId="0" xfId="2" applyNumberFormat="1" applyFont="1" applyFill="1"/>
    <xf numFmtId="0" fontId="0" fillId="0" borderId="0" xfId="0" applyAlignment="1">
      <alignment horizontal="right"/>
    </xf>
    <xf numFmtId="0" fontId="7" fillId="3" borderId="43" xfId="3" applyFont="1" applyFill="1" applyBorder="1" applyAlignment="1" applyProtection="1">
      <alignment horizontal="center"/>
    </xf>
    <xf numFmtId="165" fontId="7" fillId="3" borderId="44" xfId="4" applyNumberFormat="1" applyFont="1" applyFill="1" applyBorder="1" applyAlignment="1" applyProtection="1"/>
    <xf numFmtId="164" fontId="7" fillId="3" borderId="44" xfId="5" applyNumberFormat="1" applyFont="1" applyFill="1" applyBorder="1" applyAlignment="1" applyProtection="1">
      <alignment horizontal="center"/>
    </xf>
    <xf numFmtId="164" fontId="7" fillId="3" borderId="45" xfId="5" applyNumberFormat="1" applyFont="1" applyFill="1" applyBorder="1" applyAlignment="1" applyProtection="1">
      <alignment horizontal="center"/>
    </xf>
    <xf numFmtId="0" fontId="7" fillId="3" borderId="32" xfId="3" applyFont="1" applyFill="1" applyBorder="1" applyAlignment="1" applyProtection="1">
      <alignment horizontal="center" vertical="center" wrapText="1"/>
    </xf>
    <xf numFmtId="165" fontId="7" fillId="3" borderId="32" xfId="4" applyNumberFormat="1" applyFont="1" applyFill="1" applyBorder="1" applyAlignment="1" applyProtection="1">
      <alignment horizontal="center" vertical="center" wrapText="1"/>
    </xf>
    <xf numFmtId="165" fontId="7" fillId="3" borderId="32" xfId="4" applyNumberFormat="1" applyFont="1" applyFill="1" applyBorder="1" applyAlignment="1" applyProtection="1">
      <alignment horizontal="centerContinuous" vertical="center" wrapText="1"/>
    </xf>
    <xf numFmtId="0" fontId="7" fillId="3" borderId="32" xfId="3" applyFont="1" applyFill="1" applyBorder="1" applyAlignment="1" applyProtection="1">
      <alignment horizontal="centerContinuous" vertical="center" wrapText="1"/>
    </xf>
    <xf numFmtId="164" fontId="7" fillId="0" borderId="32" xfId="3" applyNumberFormat="1" applyFont="1" applyBorder="1" applyAlignment="1" applyProtection="1">
      <alignment horizontal="centerContinuous" vertical="center" wrapText="1"/>
    </xf>
    <xf numFmtId="3" fontId="17" fillId="4" borderId="48" xfId="0" applyNumberFormat="1" applyFont="1" applyFill="1" applyBorder="1" applyAlignment="1">
      <alignment horizontal="right" wrapText="1"/>
    </xf>
    <xf numFmtId="1" fontId="11" fillId="0" borderId="0" xfId="6" applyNumberFormat="1" applyFont="1" applyFill="1" applyAlignment="1">
      <alignment horizontal="centerContinuous"/>
    </xf>
    <xf numFmtId="1" fontId="12" fillId="0" borderId="0" xfId="6" applyNumberFormat="1" applyFont="1" applyFill="1" applyAlignment="1">
      <alignment horizontal="centerContinuous"/>
    </xf>
    <xf numFmtId="1" fontId="15" fillId="0" borderId="0" xfId="6" applyNumberFormat="1" applyFont="1" applyFill="1"/>
    <xf numFmtId="1" fontId="9" fillId="0" borderId="0" xfId="6" applyNumberFormat="1" applyFont="1" applyFill="1"/>
    <xf numFmtId="166" fontId="17" fillId="4" borderId="48" xfId="0" applyNumberFormat="1" applyFont="1" applyFill="1" applyBorder="1" applyAlignment="1">
      <alignment horizontal="right" wrapText="1"/>
    </xf>
    <xf numFmtId="166" fontId="9" fillId="0" borderId="0" xfId="6" applyNumberFormat="1" applyFont="1" applyFill="1"/>
    <xf numFmtId="1" fontId="17" fillId="4" borderId="63" xfId="0" applyNumberFormat="1" applyFont="1" applyFill="1" applyBorder="1" applyAlignment="1">
      <alignment horizontal="left" wrapText="1"/>
    </xf>
    <xf numFmtId="1" fontId="17" fillId="4" borderId="64" xfId="0" applyNumberFormat="1" applyFont="1" applyFill="1" applyBorder="1" applyAlignment="1">
      <alignment horizontal="left"/>
    </xf>
    <xf numFmtId="39" fontId="17" fillId="4" borderId="0" xfId="0" applyNumberFormat="1" applyFont="1" applyFill="1" applyBorder="1" applyAlignment="1">
      <alignment horizontal="right" wrapText="1"/>
    </xf>
    <xf numFmtId="39" fontId="17" fillId="4" borderId="65" xfId="0" applyNumberFormat="1" applyFont="1" applyFill="1" applyBorder="1" applyAlignment="1">
      <alignment horizontal="right" wrapText="1"/>
    </xf>
    <xf numFmtId="1" fontId="17" fillId="4" borderId="64" xfId="0" applyNumberFormat="1" applyFont="1" applyFill="1" applyBorder="1" applyAlignment="1">
      <alignment horizontal="right"/>
    </xf>
    <xf numFmtId="1" fontId="17" fillId="4" borderId="66" xfId="0" applyNumberFormat="1" applyFont="1" applyFill="1" applyBorder="1" applyAlignment="1">
      <alignment horizontal="left"/>
    </xf>
    <xf numFmtId="3" fontId="17" fillId="4" borderId="67" xfId="0" applyNumberFormat="1" applyFont="1" applyFill="1" applyBorder="1" applyAlignment="1">
      <alignment horizontal="right" wrapText="1"/>
    </xf>
    <xf numFmtId="39" fontId="17" fillId="4" borderId="68" xfId="0" applyNumberFormat="1" applyFont="1" applyFill="1" applyBorder="1" applyAlignment="1">
      <alignment horizontal="right" wrapText="1"/>
    </xf>
    <xf numFmtId="166" fontId="17" fillId="4" borderId="67" xfId="0" applyNumberFormat="1" applyFont="1" applyFill="1" applyBorder="1" applyAlignment="1">
      <alignment horizontal="right" wrapText="1"/>
    </xf>
    <xf numFmtId="39" fontId="17" fillId="4" borderId="69" xfId="0" applyNumberFormat="1" applyFont="1" applyFill="1" applyBorder="1" applyAlignment="1">
      <alignment horizontal="right" wrapText="1"/>
    </xf>
    <xf numFmtId="0" fontId="0" fillId="0" borderId="32" xfId="0" applyBorder="1" applyAlignment="1">
      <alignment textRotation="90"/>
    </xf>
    <xf numFmtId="0" fontId="0" fillId="0" borderId="1" xfId="0" applyFont="1" applyBorder="1" applyAlignment="1">
      <alignment horizontal="center" vertical="center" wrapText="1"/>
    </xf>
    <xf numFmtId="0" fontId="0" fillId="0" borderId="1" xfId="0" applyFont="1" applyBorder="1" applyAlignment="1">
      <alignment horizontal="left" vertical="center" wrapText="1"/>
    </xf>
    <xf numFmtId="3" fontId="0" fillId="0" borderId="1" xfId="0" applyNumberFormat="1" applyFont="1" applyBorder="1" applyAlignment="1">
      <alignment horizontal="right" vertical="center" wrapText="1"/>
    </xf>
    <xf numFmtId="0" fontId="0" fillId="0" borderId="1" xfId="0" applyFont="1" applyBorder="1" applyAlignment="1">
      <alignment horizontal="right" vertical="center" wrapText="1"/>
    </xf>
    <xf numFmtId="164" fontId="2" fillId="2" borderId="1" xfId="2" applyNumberFormat="1" applyFont="1" applyFill="1" applyBorder="1" applyAlignment="1">
      <alignment horizontal="right" vertical="center" wrapText="1"/>
    </xf>
    <xf numFmtId="0" fontId="3" fillId="0" borderId="0" xfId="0" applyFont="1" applyAlignment="1">
      <alignment horizontal="left" vertical="center" wrapText="1"/>
    </xf>
    <xf numFmtId="0" fontId="2" fillId="0" borderId="12" xfId="0" applyFont="1" applyBorder="1" applyAlignment="1">
      <alignment vertical="center" wrapText="1"/>
    </xf>
    <xf numFmtId="0" fontId="2" fillId="0" borderId="14" xfId="0" applyFont="1" applyBorder="1" applyAlignment="1">
      <alignment vertical="center" wrapText="1"/>
    </xf>
    <xf numFmtId="0" fontId="2" fillId="0" borderId="13" xfId="0" applyFont="1" applyBorder="1" applyAlignment="1">
      <alignment vertical="center" wrapText="1"/>
    </xf>
    <xf numFmtId="0" fontId="16" fillId="0" borderId="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5" fillId="0" borderId="0" xfId="3" applyFont="1" applyBorder="1" applyAlignment="1" applyProtection="1">
      <alignment horizontal="center"/>
    </xf>
    <xf numFmtId="39" fontId="20" fillId="4" borderId="0" xfId="0" applyNumberFormat="1" applyFont="1" applyFill="1" applyAlignment="1">
      <alignment horizontal="left" vertical="center" wrapText="1"/>
    </xf>
    <xf numFmtId="39" fontId="19" fillId="4" borderId="0" xfId="0" applyNumberFormat="1" applyFont="1" applyFill="1" applyAlignment="1">
      <alignment horizontal="left" vertical="center" wrapText="1"/>
    </xf>
    <xf numFmtId="39" fontId="19" fillId="4" borderId="0" xfId="0" applyNumberFormat="1" applyFont="1" applyFill="1" applyBorder="1" applyAlignment="1">
      <alignment horizontal="left" vertical="center" wrapText="1"/>
    </xf>
    <xf numFmtId="1" fontId="17" fillId="4" borderId="50" xfId="0" applyNumberFormat="1" applyFont="1" applyFill="1" applyBorder="1" applyAlignment="1">
      <alignment horizontal="right" wrapText="1"/>
    </xf>
    <xf numFmtId="1" fontId="17" fillId="4" borderId="52" xfId="0" applyNumberFormat="1" applyFont="1" applyFill="1" applyBorder="1" applyAlignment="1">
      <alignment horizontal="right" wrapText="1"/>
    </xf>
    <xf numFmtId="1" fontId="17" fillId="4" borderId="61" xfId="0" applyNumberFormat="1" applyFont="1" applyFill="1" applyBorder="1" applyAlignment="1">
      <alignment horizontal="right" wrapText="1"/>
    </xf>
    <xf numFmtId="39" fontId="17" fillId="4" borderId="50" xfId="0" applyNumberFormat="1" applyFont="1" applyFill="1" applyBorder="1" applyAlignment="1">
      <alignment horizontal="right" wrapText="1"/>
    </xf>
    <xf numFmtId="39" fontId="17" fillId="4" borderId="52" xfId="0" applyNumberFormat="1" applyFont="1" applyFill="1" applyBorder="1" applyAlignment="1">
      <alignment horizontal="right" wrapText="1"/>
    </xf>
    <xf numFmtId="39" fontId="17" fillId="4" borderId="61" xfId="0" applyNumberFormat="1" applyFont="1" applyFill="1" applyBorder="1" applyAlignment="1">
      <alignment horizontal="right" wrapText="1"/>
    </xf>
    <xf numFmtId="0" fontId="13" fillId="0" borderId="0" xfId="6" applyFont="1" applyFill="1" applyAlignment="1" applyProtection="1">
      <alignment horizontal="left"/>
    </xf>
    <xf numFmtId="39" fontId="17" fillId="4" borderId="0" xfId="0" applyNumberFormat="1" applyFont="1" applyFill="1" applyBorder="1" applyAlignment="1">
      <alignment horizontal="center" wrapText="1"/>
    </xf>
    <xf numFmtId="1" fontId="17" fillId="4" borderId="53" xfId="0" applyNumberFormat="1" applyFont="1" applyFill="1" applyBorder="1" applyAlignment="1">
      <alignment horizontal="left" wrapText="1"/>
    </xf>
    <xf numFmtId="1" fontId="17" fillId="4" borderId="60" xfId="0" applyNumberFormat="1" applyFont="1" applyFill="1" applyBorder="1" applyAlignment="1">
      <alignment horizontal="left" wrapText="1"/>
    </xf>
    <xf numFmtId="1" fontId="17" fillId="4" borderId="62" xfId="0" applyNumberFormat="1" applyFont="1" applyFill="1" applyBorder="1" applyAlignment="1">
      <alignment horizontal="left" wrapText="1"/>
    </xf>
    <xf numFmtId="39" fontId="17" fillId="4" borderId="54" xfId="0" applyNumberFormat="1" applyFont="1" applyFill="1" applyBorder="1" applyAlignment="1">
      <alignment horizontal="center" wrapText="1"/>
    </xf>
    <xf numFmtId="39" fontId="17" fillId="4" borderId="55" xfId="0" applyNumberFormat="1" applyFont="1" applyFill="1" applyBorder="1" applyAlignment="1">
      <alignment horizontal="center" wrapText="1"/>
    </xf>
    <xf numFmtId="39" fontId="17" fillId="4" borderId="56" xfId="0" applyNumberFormat="1" applyFont="1" applyFill="1" applyBorder="1" applyAlignment="1">
      <alignment horizontal="center" wrapText="1"/>
    </xf>
    <xf numFmtId="39" fontId="17" fillId="4" borderId="47" xfId="0" applyNumberFormat="1" applyFont="1" applyFill="1" applyBorder="1" applyAlignment="1">
      <alignment horizontal="center" wrapText="1"/>
    </xf>
    <xf numFmtId="39" fontId="17" fillId="4" borderId="46" xfId="0" applyNumberFormat="1" applyFont="1" applyFill="1" applyBorder="1" applyAlignment="1">
      <alignment horizontal="center" wrapText="1"/>
    </xf>
    <xf numFmtId="39" fontId="17" fillId="4" borderId="49" xfId="0" applyNumberFormat="1" applyFont="1" applyFill="1" applyBorder="1" applyAlignment="1">
      <alignment horizontal="center" wrapText="1"/>
    </xf>
    <xf numFmtId="39" fontId="17" fillId="4" borderId="57" xfId="0" applyNumberFormat="1" applyFont="1" applyFill="1" applyBorder="1" applyAlignment="1">
      <alignment horizontal="center" wrapText="1"/>
    </xf>
    <xf numFmtId="39" fontId="17" fillId="4" borderId="58" xfId="0" applyNumberFormat="1" applyFont="1" applyFill="1" applyBorder="1" applyAlignment="1">
      <alignment horizontal="center" wrapText="1"/>
    </xf>
    <xf numFmtId="39" fontId="17" fillId="4" borderId="59" xfId="0" applyNumberFormat="1" applyFont="1" applyFill="1" applyBorder="1" applyAlignment="1">
      <alignment horizontal="center" wrapText="1"/>
    </xf>
    <xf numFmtId="39" fontId="17" fillId="4" borderId="50" xfId="0" applyNumberFormat="1" applyFont="1" applyFill="1" applyBorder="1" applyAlignment="1">
      <alignment horizontal="center" wrapText="1"/>
    </xf>
    <xf numFmtId="39" fontId="17" fillId="4" borderId="51" xfId="0" applyNumberFormat="1" applyFont="1" applyFill="1" applyBorder="1" applyAlignment="1">
      <alignment horizontal="center" wrapText="1"/>
    </xf>
    <xf numFmtId="39" fontId="17" fillId="4" borderId="52" xfId="0" applyNumberFormat="1" applyFont="1" applyFill="1" applyBorder="1" applyAlignment="1">
      <alignment horizontal="center" wrapText="1"/>
    </xf>
    <xf numFmtId="39" fontId="17" fillId="4" borderId="61" xfId="0" applyNumberFormat="1" applyFont="1" applyFill="1" applyBorder="1" applyAlignment="1">
      <alignment horizontal="center" wrapText="1"/>
    </xf>
    <xf numFmtId="0" fontId="0" fillId="0" borderId="30" xfId="0" applyBorder="1" applyAlignment="1">
      <alignment horizontal="left" vertical="top" wrapText="1"/>
    </xf>
    <xf numFmtId="0" fontId="0" fillId="0" borderId="25" xfId="0" applyBorder="1" applyAlignment="1">
      <alignment horizontal="left" vertical="top" wrapText="1"/>
    </xf>
    <xf numFmtId="0" fontId="0" fillId="0" borderId="31" xfId="0" applyBorder="1" applyAlignment="1">
      <alignment horizontal="left" vertical="top"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0" fillId="0" borderId="26" xfId="0" applyBorder="1" applyAlignment="1">
      <alignment vertical="center" wrapText="1"/>
    </xf>
    <xf numFmtId="0" fontId="0" fillId="0" borderId="27" xfId="0" applyBorder="1" applyAlignment="1">
      <alignment vertical="center" wrapText="1"/>
    </xf>
    <xf numFmtId="0" fontId="0" fillId="0" borderId="28" xfId="0" applyBorder="1" applyAlignment="1">
      <alignment vertical="center" wrapText="1"/>
    </xf>
    <xf numFmtId="0" fontId="3" fillId="0" borderId="33" xfId="0" applyFont="1" applyBorder="1" applyAlignment="1">
      <alignment horizontal="left" vertical="top" wrapText="1"/>
    </xf>
    <xf numFmtId="0" fontId="3" fillId="0" borderId="0" xfId="0" applyFont="1" applyBorder="1" applyAlignment="1">
      <alignment horizontal="left" vertical="top" wrapText="1"/>
    </xf>
    <xf numFmtId="0" fontId="3" fillId="0" borderId="34" xfId="0" applyFont="1" applyBorder="1" applyAlignment="1">
      <alignment horizontal="left" vertical="top" wrapText="1"/>
    </xf>
    <xf numFmtId="0" fontId="0" fillId="0" borderId="33" xfId="0" applyBorder="1" applyAlignment="1">
      <alignment horizontal="left" vertical="top" wrapText="1"/>
    </xf>
    <xf numFmtId="0" fontId="0" fillId="0" borderId="0" xfId="0" applyBorder="1" applyAlignment="1">
      <alignment horizontal="left" vertical="top" wrapText="1"/>
    </xf>
    <xf numFmtId="0" fontId="0" fillId="0" borderId="34" xfId="0" applyBorder="1" applyAlignment="1">
      <alignment horizontal="left" vertical="top" wrapText="1"/>
    </xf>
    <xf numFmtId="0" fontId="3" fillId="0" borderId="12" xfId="0" applyFont="1" applyBorder="1" applyAlignment="1">
      <alignment vertical="top" wrapText="1"/>
    </xf>
    <xf numFmtId="0" fontId="3" fillId="0" borderId="14" xfId="0" applyFont="1" applyBorder="1" applyAlignment="1">
      <alignment vertical="top" wrapText="1"/>
    </xf>
    <xf numFmtId="0" fontId="3" fillId="0" borderId="13" xfId="0" applyFont="1" applyBorder="1" applyAlignment="1">
      <alignment vertical="top" wrapText="1"/>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0" fillId="0" borderId="35" xfId="0" applyBorder="1" applyAlignment="1">
      <alignment horizontal="center"/>
    </xf>
    <xf numFmtId="0" fontId="0" fillId="0" borderId="36" xfId="0" applyBorder="1" applyAlignment="1">
      <alignment horizontal="center"/>
    </xf>
    <xf numFmtId="0" fontId="0" fillId="0" borderId="40" xfId="0" applyBorder="1" applyAlignment="1">
      <alignment horizontal="center"/>
    </xf>
    <xf numFmtId="0" fontId="2" fillId="0" borderId="24" xfId="0" applyFont="1" applyBorder="1" applyAlignment="1">
      <alignment horizontal="center" vertical="center" wrapText="1"/>
    </xf>
  </cellXfs>
  <cellStyles count="10">
    <cellStyle name="Comma" xfId="1" builtinId="3"/>
    <cellStyle name="Comma 2" xfId="4"/>
    <cellStyle name="Normal" xfId="0" builtinId="0"/>
    <cellStyle name="Normal 2" xfId="3"/>
    <cellStyle name="Normal 3" xfId="6"/>
    <cellStyle name="Normal 4" xfId="7"/>
    <cellStyle name="Normal 5" xfId="8"/>
    <cellStyle name="Normal 6" xfId="9"/>
    <cellStyle name="Percent" xfId="2" builtinId="5"/>
    <cellStyle name="Percent 2" xfId="5"/>
  </cellStyles>
  <dxfs count="5">
    <dxf>
      <font>
        <color theme="0"/>
      </font>
    </dxf>
    <dxf>
      <font>
        <color theme="0"/>
      </font>
    </dxf>
    <dxf>
      <font>
        <color theme="0"/>
      </font>
    </dxf>
    <dxf>
      <font>
        <color theme="0"/>
      </font>
    </dxf>
    <dxf>
      <font>
        <color theme="0"/>
      </font>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47625</xdr:colOff>
      <xdr:row>16</xdr:row>
      <xdr:rowOff>57150</xdr:rowOff>
    </xdr:from>
    <xdr:to>
      <xdr:col>4</xdr:col>
      <xdr:colOff>1143000</xdr:colOff>
      <xdr:row>19</xdr:row>
      <xdr:rowOff>127000</xdr:rowOff>
    </xdr:to>
    <xdr:sp macro="" textlink="">
      <xdr:nvSpPr>
        <xdr:cNvPr id="2" name="TextBox 1"/>
        <xdr:cNvSpPr txBox="1"/>
      </xdr:nvSpPr>
      <xdr:spPr>
        <a:xfrm>
          <a:off x="47625" y="3600450"/>
          <a:ext cx="5248275" cy="641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a:t>NOTE</a:t>
          </a:r>
          <a:r>
            <a:rPr lang="en-US" sz="1100"/>
            <a:t>: National College Coing Rate is from NCES Digest of Education Statistics</a:t>
          </a:r>
          <a:r>
            <a:rPr lang="en-US" sz="1100" baseline="0"/>
            <a:t> 2016, Table 302.10: Recent high school completers and their enrollment in 2-year and 4-year colleges, by sex: 1960 through 2015</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7"/>
  <sheetViews>
    <sheetView tabSelected="1" zoomScale="75" zoomScaleNormal="75" workbookViewId="0">
      <pane ySplit="5" topLeftCell="A6" activePane="bottomLeft" state="frozen"/>
      <selection pane="bottomLeft" activeCell="A6" sqref="A6"/>
    </sheetView>
  </sheetViews>
  <sheetFormatPr defaultRowHeight="12.75" x14ac:dyDescent="0.2"/>
  <cols>
    <col min="3" max="3" width="20.5703125" customWidth="1"/>
    <col min="4" max="4" width="12.7109375" customWidth="1"/>
    <col min="5" max="5" width="12.7109375" style="9" customWidth="1"/>
    <col min="6" max="6" width="12.7109375" customWidth="1"/>
    <col min="7" max="7" width="12.7109375" style="9" customWidth="1"/>
  </cols>
  <sheetData>
    <row r="1" spans="1:7" ht="23.25" x14ac:dyDescent="0.2">
      <c r="A1" s="134" t="s">
        <v>0</v>
      </c>
      <c r="B1" s="134"/>
      <c r="C1" s="134"/>
      <c r="D1" s="134"/>
      <c r="E1" s="134"/>
      <c r="F1" s="134"/>
      <c r="G1" s="134"/>
    </row>
    <row r="2" spans="1:7" ht="12.75" customHeight="1" x14ac:dyDescent="0.2">
      <c r="A2" s="135" t="s">
        <v>462</v>
      </c>
      <c r="B2" s="135"/>
      <c r="C2" s="135"/>
      <c r="D2" s="135"/>
      <c r="E2" s="135"/>
      <c r="F2" s="135"/>
      <c r="G2" s="135"/>
    </row>
    <row r="3" spans="1:7" x14ac:dyDescent="0.2">
      <c r="A3" s="135" t="s">
        <v>461</v>
      </c>
      <c r="B3" s="135"/>
      <c r="C3" s="135"/>
      <c r="D3" s="135"/>
      <c r="E3" s="135"/>
      <c r="F3" s="135"/>
      <c r="G3" s="135"/>
    </row>
    <row r="4" spans="1:7" ht="25.5" customHeight="1" x14ac:dyDescent="0.2">
      <c r="A4" s="136" t="s">
        <v>2</v>
      </c>
      <c r="B4" s="136" t="s">
        <v>3</v>
      </c>
      <c r="C4" s="136" t="s">
        <v>4</v>
      </c>
      <c r="D4" s="138" t="s">
        <v>5</v>
      </c>
      <c r="E4" s="139"/>
      <c r="F4" s="138" t="s">
        <v>6</v>
      </c>
      <c r="G4" s="139"/>
    </row>
    <row r="5" spans="1:7" ht="25.5" x14ac:dyDescent="0.2">
      <c r="A5" s="137"/>
      <c r="B5" s="137"/>
      <c r="C5" s="137"/>
      <c r="D5" s="3" t="s">
        <v>7</v>
      </c>
      <c r="E5" s="10" t="s">
        <v>8</v>
      </c>
      <c r="F5" s="3" t="s">
        <v>7</v>
      </c>
      <c r="G5" s="10" t="s">
        <v>8</v>
      </c>
    </row>
    <row r="6" spans="1:7" x14ac:dyDescent="0.2">
      <c r="A6" s="2">
        <v>1</v>
      </c>
      <c r="B6" s="2">
        <v>1</v>
      </c>
      <c r="C6" s="4" t="s">
        <v>9</v>
      </c>
      <c r="D6" s="6">
        <v>1644</v>
      </c>
      <c r="E6" s="11">
        <f>D6/D$59</f>
        <v>5.4523746351817455E-2</v>
      </c>
      <c r="F6" s="6">
        <v>1153</v>
      </c>
      <c r="G6" s="11">
        <f>F6/F$59</f>
        <v>3.8239586097107987E-2</v>
      </c>
    </row>
    <row r="7" spans="1:7" x14ac:dyDescent="0.2">
      <c r="A7" s="2">
        <v>2</v>
      </c>
      <c r="B7" s="2">
        <v>1</v>
      </c>
      <c r="C7" s="4" t="s">
        <v>10</v>
      </c>
      <c r="D7" s="6">
        <v>1896</v>
      </c>
      <c r="E7" s="11">
        <f t="shared" ref="E7:E59" si="0">D7/D$59</f>
        <v>6.2881400902096041E-2</v>
      </c>
      <c r="F7" s="6">
        <v>1484</v>
      </c>
      <c r="G7" s="11">
        <f t="shared" ref="G7:G59" si="1">F7/F$59</f>
        <v>4.9217299018307244E-2</v>
      </c>
    </row>
    <row r="8" spans="1:7" x14ac:dyDescent="0.2">
      <c r="A8" s="2">
        <v>3</v>
      </c>
      <c r="B8" s="2">
        <v>1</v>
      </c>
      <c r="C8" s="4" t="s">
        <v>11</v>
      </c>
      <c r="D8" s="7">
        <v>747</v>
      </c>
      <c r="E8" s="11">
        <f t="shared" si="0"/>
        <v>2.4774475988325814E-2</v>
      </c>
      <c r="F8" s="7">
        <v>568</v>
      </c>
      <c r="G8" s="11">
        <f t="shared" si="1"/>
        <v>1.8837888033961261E-2</v>
      </c>
    </row>
    <row r="9" spans="1:7" x14ac:dyDescent="0.2">
      <c r="A9" s="2">
        <v>4</v>
      </c>
      <c r="B9" s="2">
        <v>1</v>
      </c>
      <c r="C9" s="4" t="s">
        <v>12</v>
      </c>
      <c r="D9" s="7">
        <v>854</v>
      </c>
      <c r="E9" s="11">
        <f t="shared" si="0"/>
        <v>2.8323162642610773E-2</v>
      </c>
      <c r="F9" s="7">
        <v>564</v>
      </c>
      <c r="G9" s="11">
        <f t="shared" si="1"/>
        <v>1.8705226850623508E-2</v>
      </c>
    </row>
    <row r="10" spans="1:7" x14ac:dyDescent="0.2">
      <c r="A10" s="2">
        <v>5</v>
      </c>
      <c r="B10" s="2">
        <v>1</v>
      </c>
      <c r="C10" s="4" t="s">
        <v>13</v>
      </c>
      <c r="D10" s="6">
        <v>4967</v>
      </c>
      <c r="E10" s="11">
        <f t="shared" si="0"/>
        <v>0.16473202440965773</v>
      </c>
      <c r="F10" s="6">
        <v>1900</v>
      </c>
      <c r="G10" s="11">
        <f t="shared" si="1"/>
        <v>6.3014062085433808E-2</v>
      </c>
    </row>
    <row r="11" spans="1:7" x14ac:dyDescent="0.2">
      <c r="A11" s="2">
        <v>6</v>
      </c>
      <c r="B11" s="2">
        <v>1</v>
      </c>
      <c r="C11" s="4" t="s">
        <v>14</v>
      </c>
      <c r="D11" s="7">
        <v>1073</v>
      </c>
      <c r="E11" s="11">
        <f t="shared" si="0"/>
        <v>3.5586362430352882E-2</v>
      </c>
      <c r="F11" s="7">
        <v>782</v>
      </c>
      <c r="G11" s="11">
        <f t="shared" si="1"/>
        <v>2.5935261342531175E-2</v>
      </c>
    </row>
    <row r="12" spans="1:7" x14ac:dyDescent="0.2">
      <c r="A12" s="2">
        <v>7</v>
      </c>
      <c r="B12" s="2">
        <v>1</v>
      </c>
      <c r="C12" s="4" t="s">
        <v>15</v>
      </c>
      <c r="D12" s="7">
        <v>814</v>
      </c>
      <c r="E12" s="11">
        <f t="shared" si="0"/>
        <v>2.699655080923322E-2</v>
      </c>
      <c r="F12" s="7">
        <v>579</v>
      </c>
      <c r="G12" s="11">
        <f t="shared" si="1"/>
        <v>1.9202706288140092E-2</v>
      </c>
    </row>
    <row r="13" spans="1:7" x14ac:dyDescent="0.2">
      <c r="A13" s="2">
        <v>8</v>
      </c>
      <c r="B13" s="2">
        <v>1</v>
      </c>
      <c r="C13" s="4" t="s">
        <v>16</v>
      </c>
      <c r="D13" s="7">
        <v>528</v>
      </c>
      <c r="E13" s="11">
        <f t="shared" si="0"/>
        <v>1.7511276200583709E-2</v>
      </c>
      <c r="F13" s="7">
        <v>330</v>
      </c>
      <c r="G13" s="11">
        <f t="shared" si="1"/>
        <v>1.0944547625364818E-2</v>
      </c>
    </row>
    <row r="14" spans="1:7" x14ac:dyDescent="0.2">
      <c r="A14" s="2">
        <v>9</v>
      </c>
      <c r="B14" s="2">
        <v>1</v>
      </c>
      <c r="C14" s="4" t="s">
        <v>17</v>
      </c>
      <c r="D14" s="7" t="s">
        <v>459</v>
      </c>
      <c r="E14" s="11"/>
      <c r="F14" s="7" t="s">
        <v>459</v>
      </c>
      <c r="G14" s="11"/>
    </row>
    <row r="15" spans="1:7" x14ac:dyDescent="0.2">
      <c r="A15" s="2">
        <v>10</v>
      </c>
      <c r="B15" s="2">
        <v>1</v>
      </c>
      <c r="C15" s="4" t="s">
        <v>18</v>
      </c>
      <c r="D15" s="7">
        <v>772</v>
      </c>
      <c r="E15" s="11">
        <f t="shared" si="0"/>
        <v>2.5603608384186786E-2</v>
      </c>
      <c r="F15" s="7">
        <v>388</v>
      </c>
      <c r="G15" s="11">
        <f t="shared" si="1"/>
        <v>1.2868134783762272E-2</v>
      </c>
    </row>
    <row r="16" spans="1:7" x14ac:dyDescent="0.2">
      <c r="A16" s="2">
        <v>11</v>
      </c>
      <c r="B16" s="2">
        <v>1</v>
      </c>
      <c r="C16" s="4" t="s">
        <v>19</v>
      </c>
      <c r="D16" s="7">
        <v>1880</v>
      </c>
      <c r="E16" s="11">
        <f t="shared" si="0"/>
        <v>6.2350756168745025E-2</v>
      </c>
      <c r="F16" s="7">
        <v>1368</v>
      </c>
      <c r="G16" s="11">
        <f t="shared" si="1"/>
        <v>4.5370124701512339E-2</v>
      </c>
    </row>
    <row r="17" spans="1:7" x14ac:dyDescent="0.2">
      <c r="A17" s="2">
        <v>12</v>
      </c>
      <c r="B17" s="2">
        <v>2</v>
      </c>
      <c r="C17" s="4" t="s">
        <v>20</v>
      </c>
      <c r="D17" s="7">
        <v>277</v>
      </c>
      <c r="E17" s="11">
        <f t="shared" si="0"/>
        <v>9.1867869461395597E-3</v>
      </c>
      <c r="F17" s="7">
        <v>148</v>
      </c>
      <c r="G17" s="11">
        <f t="shared" si="1"/>
        <v>4.9084637834969488E-3</v>
      </c>
    </row>
    <row r="18" spans="1:7" x14ac:dyDescent="0.2">
      <c r="A18" s="2">
        <v>13</v>
      </c>
      <c r="B18" s="2">
        <v>2</v>
      </c>
      <c r="C18" s="4" t="s">
        <v>21</v>
      </c>
      <c r="D18" s="7">
        <v>628</v>
      </c>
      <c r="E18" s="11">
        <f t="shared" si="0"/>
        <v>2.0827805784027594E-2</v>
      </c>
      <c r="F18" s="7">
        <v>396</v>
      </c>
      <c r="G18" s="11">
        <f t="shared" si="1"/>
        <v>1.3133457150437781E-2</v>
      </c>
    </row>
    <row r="19" spans="1:7" x14ac:dyDescent="0.2">
      <c r="A19" s="2">
        <v>14</v>
      </c>
      <c r="B19" s="2">
        <v>2</v>
      </c>
      <c r="C19" s="4" t="s">
        <v>22</v>
      </c>
      <c r="D19" s="6">
        <v>296</v>
      </c>
      <c r="E19" s="11">
        <f t="shared" si="0"/>
        <v>9.8169275669938976E-3</v>
      </c>
      <c r="F19" s="6">
        <v>148</v>
      </c>
      <c r="G19" s="11">
        <f t="shared" si="1"/>
        <v>4.9084637834969488E-3</v>
      </c>
    </row>
    <row r="20" spans="1:7" x14ac:dyDescent="0.2">
      <c r="A20" s="2">
        <v>15</v>
      </c>
      <c r="B20" s="2">
        <v>2</v>
      </c>
      <c r="C20" s="4" t="s">
        <v>452</v>
      </c>
      <c r="D20" s="7">
        <v>192</v>
      </c>
      <c r="E20" s="11">
        <f t="shared" si="0"/>
        <v>6.3677368002122581E-3</v>
      </c>
      <c r="F20" s="7">
        <v>120</v>
      </c>
      <c r="G20" s="11">
        <f t="shared" si="1"/>
        <v>3.9798355001326611E-3</v>
      </c>
    </row>
    <row r="21" spans="1:7" x14ac:dyDescent="0.2">
      <c r="A21" s="2">
        <v>16</v>
      </c>
      <c r="B21" s="2">
        <v>2</v>
      </c>
      <c r="C21" s="4" t="s">
        <v>23</v>
      </c>
      <c r="D21" s="7">
        <v>411</v>
      </c>
      <c r="E21" s="11">
        <f t="shared" si="0"/>
        <v>1.3630936587954364E-2</v>
      </c>
      <c r="F21" s="7">
        <v>229</v>
      </c>
      <c r="G21" s="11">
        <f t="shared" si="1"/>
        <v>7.5948527460864947E-3</v>
      </c>
    </row>
    <row r="22" spans="1:7" x14ac:dyDescent="0.2">
      <c r="A22" s="2">
        <v>17</v>
      </c>
      <c r="B22" s="2">
        <v>2</v>
      </c>
      <c r="C22" s="4" t="s">
        <v>24</v>
      </c>
      <c r="D22" s="7">
        <v>382</v>
      </c>
      <c r="E22" s="11">
        <f t="shared" si="0"/>
        <v>1.2669143008755638E-2</v>
      </c>
      <c r="F22" s="7">
        <v>204</v>
      </c>
      <c r="G22" s="11">
        <f t="shared" si="1"/>
        <v>6.7657203502255242E-3</v>
      </c>
    </row>
    <row r="23" spans="1:7" x14ac:dyDescent="0.2">
      <c r="A23" s="2">
        <v>18</v>
      </c>
      <c r="B23" s="2">
        <v>2</v>
      </c>
      <c r="C23" s="4" t="s">
        <v>25</v>
      </c>
      <c r="D23" s="7">
        <v>262</v>
      </c>
      <c r="E23" s="11">
        <f t="shared" si="0"/>
        <v>8.6893075086229773E-3</v>
      </c>
      <c r="F23" s="7">
        <v>185</v>
      </c>
      <c r="G23" s="11">
        <f t="shared" si="1"/>
        <v>6.1355797293711862E-3</v>
      </c>
    </row>
    <row r="24" spans="1:7" x14ac:dyDescent="0.2">
      <c r="A24" s="2">
        <v>19</v>
      </c>
      <c r="B24" s="2">
        <v>2</v>
      </c>
      <c r="C24" s="4" t="s">
        <v>26</v>
      </c>
      <c r="D24" s="7">
        <v>177</v>
      </c>
      <c r="E24" s="11">
        <f t="shared" si="0"/>
        <v>5.870257362695675E-3</v>
      </c>
      <c r="F24" s="7">
        <v>101</v>
      </c>
      <c r="G24" s="11">
        <f t="shared" si="1"/>
        <v>3.3496948792783232E-3</v>
      </c>
    </row>
    <row r="25" spans="1:7" x14ac:dyDescent="0.2">
      <c r="A25" s="2">
        <v>20</v>
      </c>
      <c r="B25" s="2">
        <v>2</v>
      </c>
      <c r="C25" s="4" t="s">
        <v>27</v>
      </c>
      <c r="D25" s="7">
        <v>209</v>
      </c>
      <c r="E25" s="11">
        <f t="shared" si="0"/>
        <v>6.9315468293977183E-3</v>
      </c>
      <c r="F25" s="7">
        <v>100</v>
      </c>
      <c r="G25" s="11">
        <f t="shared" si="1"/>
        <v>3.3165295834438843E-3</v>
      </c>
    </row>
    <row r="26" spans="1:7" x14ac:dyDescent="0.2">
      <c r="A26" s="2">
        <v>21</v>
      </c>
      <c r="B26" s="2">
        <v>2</v>
      </c>
      <c r="C26" s="4" t="s">
        <v>29</v>
      </c>
      <c r="D26" s="7">
        <v>466</v>
      </c>
      <c r="E26" s="11">
        <f t="shared" si="0"/>
        <v>1.5455027858848501E-2</v>
      </c>
      <c r="F26" s="7">
        <v>299</v>
      </c>
      <c r="G26" s="11">
        <f t="shared" si="1"/>
        <v>9.9164234544972148E-3</v>
      </c>
    </row>
    <row r="27" spans="1:7" x14ac:dyDescent="0.2">
      <c r="A27" s="2">
        <v>22</v>
      </c>
      <c r="B27" s="2">
        <v>2</v>
      </c>
      <c r="C27" s="4" t="s">
        <v>453</v>
      </c>
      <c r="D27" s="7">
        <v>469</v>
      </c>
      <c r="E27" s="11">
        <f t="shared" si="0"/>
        <v>1.5554523746351818E-2</v>
      </c>
      <c r="F27" s="7">
        <v>197</v>
      </c>
      <c r="G27" s="11">
        <f t="shared" si="1"/>
        <v>6.5335632793844522E-3</v>
      </c>
    </row>
    <row r="28" spans="1:7" x14ac:dyDescent="0.2">
      <c r="A28" s="2">
        <v>23</v>
      </c>
      <c r="B28" s="2">
        <v>2</v>
      </c>
      <c r="C28" s="4" t="s">
        <v>31</v>
      </c>
      <c r="D28" s="7">
        <v>1486</v>
      </c>
      <c r="E28" s="11">
        <f t="shared" si="0"/>
        <v>4.9283629609976121E-2</v>
      </c>
      <c r="F28" s="7">
        <v>836</v>
      </c>
      <c r="G28" s="11">
        <f t="shared" si="1"/>
        <v>2.7726187317590873E-2</v>
      </c>
    </row>
    <row r="29" spans="1:7" x14ac:dyDescent="0.2">
      <c r="A29" s="2">
        <v>24</v>
      </c>
      <c r="B29" s="2">
        <v>2</v>
      </c>
      <c r="C29" s="4" t="s">
        <v>32</v>
      </c>
      <c r="D29" s="7">
        <v>168</v>
      </c>
      <c r="E29" s="11">
        <f t="shared" si="0"/>
        <v>5.5717697001857252E-3</v>
      </c>
      <c r="F29" s="7">
        <v>85</v>
      </c>
      <c r="G29" s="11">
        <f t="shared" si="1"/>
        <v>2.8190501459273015E-3</v>
      </c>
    </row>
    <row r="30" spans="1:7" x14ac:dyDescent="0.2">
      <c r="A30" s="2">
        <v>25</v>
      </c>
      <c r="B30" s="2">
        <v>2</v>
      </c>
      <c r="C30" s="4" t="s">
        <v>33</v>
      </c>
      <c r="D30" s="7">
        <v>199</v>
      </c>
      <c r="E30" s="11">
        <f t="shared" si="0"/>
        <v>6.5998938710533301E-3</v>
      </c>
      <c r="F30" s="7">
        <v>127</v>
      </c>
      <c r="G30" s="11">
        <f t="shared" si="1"/>
        <v>4.211992570973733E-3</v>
      </c>
    </row>
    <row r="31" spans="1:7" x14ac:dyDescent="0.2">
      <c r="A31" s="2">
        <v>26</v>
      </c>
      <c r="B31" s="2">
        <v>2</v>
      </c>
      <c r="C31" s="4" t="s">
        <v>36</v>
      </c>
      <c r="D31" s="7">
        <v>99</v>
      </c>
      <c r="E31" s="11">
        <f t="shared" si="0"/>
        <v>3.2833642876094454E-3</v>
      </c>
      <c r="F31" s="7">
        <v>41</v>
      </c>
      <c r="G31" s="11">
        <f t="shared" si="1"/>
        <v>1.3597771292119926E-3</v>
      </c>
    </row>
    <row r="32" spans="1:7" x14ac:dyDescent="0.2">
      <c r="A32" s="2">
        <v>27</v>
      </c>
      <c r="B32" s="2">
        <v>2</v>
      </c>
      <c r="C32" s="4" t="s">
        <v>37</v>
      </c>
      <c r="D32" s="7">
        <v>239</v>
      </c>
      <c r="E32" s="11">
        <f t="shared" si="0"/>
        <v>7.9265057044308838E-3</v>
      </c>
      <c r="F32" s="7">
        <v>164</v>
      </c>
      <c r="G32" s="11">
        <f t="shared" si="1"/>
        <v>5.4391085168479705E-3</v>
      </c>
    </row>
    <row r="33" spans="1:7" x14ac:dyDescent="0.2">
      <c r="A33" s="2">
        <v>28</v>
      </c>
      <c r="B33" s="2">
        <v>2</v>
      </c>
      <c r="C33" s="4" t="s">
        <v>38</v>
      </c>
      <c r="D33" s="7">
        <v>233</v>
      </c>
      <c r="E33" s="11">
        <f t="shared" si="0"/>
        <v>7.7275139294242503E-3</v>
      </c>
      <c r="F33" s="7">
        <v>103</v>
      </c>
      <c r="G33" s="11">
        <f t="shared" si="1"/>
        <v>3.416025470947201E-3</v>
      </c>
    </row>
    <row r="34" spans="1:7" x14ac:dyDescent="0.2">
      <c r="A34" s="2">
        <v>29</v>
      </c>
      <c r="B34" s="2">
        <v>2</v>
      </c>
      <c r="C34" s="4" t="s">
        <v>39</v>
      </c>
      <c r="D34" s="7">
        <v>302</v>
      </c>
      <c r="E34" s="11">
        <f t="shared" si="0"/>
        <v>1.001591934200053E-2</v>
      </c>
      <c r="F34" s="7">
        <v>211</v>
      </c>
      <c r="G34" s="11">
        <f t="shared" si="1"/>
        <v>6.9978774210665961E-3</v>
      </c>
    </row>
    <row r="35" spans="1:7" x14ac:dyDescent="0.2">
      <c r="A35" s="2">
        <v>30</v>
      </c>
      <c r="B35" s="2">
        <v>2</v>
      </c>
      <c r="C35" s="4" t="s">
        <v>40</v>
      </c>
      <c r="D35" s="7">
        <v>335</v>
      </c>
      <c r="E35" s="11">
        <f t="shared" si="0"/>
        <v>1.1110374104537012E-2</v>
      </c>
      <c r="F35" s="7">
        <v>185</v>
      </c>
      <c r="G35" s="11">
        <f t="shared" si="1"/>
        <v>6.1355797293711862E-3</v>
      </c>
    </row>
    <row r="36" spans="1:7" x14ac:dyDescent="0.2">
      <c r="A36" s="2">
        <v>31</v>
      </c>
      <c r="B36" s="2">
        <v>2</v>
      </c>
      <c r="C36" s="4" t="s">
        <v>41</v>
      </c>
      <c r="D36" s="7">
        <v>560</v>
      </c>
      <c r="E36" s="11">
        <f t="shared" si="0"/>
        <v>1.8572565667285754E-2</v>
      </c>
      <c r="F36" s="7">
        <v>369</v>
      </c>
      <c r="G36" s="11">
        <f t="shared" si="1"/>
        <v>1.2237994162907934E-2</v>
      </c>
    </row>
    <row r="37" spans="1:7" x14ac:dyDescent="0.2">
      <c r="A37" s="2">
        <v>32</v>
      </c>
      <c r="B37" s="2">
        <v>2</v>
      </c>
      <c r="C37" s="4" t="s">
        <v>454</v>
      </c>
      <c r="D37" s="7">
        <v>139</v>
      </c>
      <c r="E37" s="11">
        <f t="shared" si="0"/>
        <v>4.6099761209869991E-3</v>
      </c>
      <c r="F37" s="7">
        <v>83</v>
      </c>
      <c r="G37" s="11">
        <f t="shared" si="1"/>
        <v>2.7527195542584241E-3</v>
      </c>
    </row>
    <row r="38" spans="1:7" x14ac:dyDescent="0.2">
      <c r="A38" s="2">
        <v>33</v>
      </c>
      <c r="B38" s="2">
        <v>2</v>
      </c>
      <c r="C38" s="4" t="s">
        <v>455</v>
      </c>
      <c r="D38" s="7">
        <v>833</v>
      </c>
      <c r="E38" s="11">
        <f t="shared" si="0"/>
        <v>2.7626691430087558E-2</v>
      </c>
      <c r="F38" s="7">
        <v>404</v>
      </c>
      <c r="G38" s="11">
        <f t="shared" si="1"/>
        <v>1.3398779517113293E-2</v>
      </c>
    </row>
    <row r="39" spans="1:7" x14ac:dyDescent="0.2">
      <c r="A39" s="2">
        <v>34</v>
      </c>
      <c r="B39" s="2" t="s">
        <v>456</v>
      </c>
      <c r="C39" s="4" t="s">
        <v>457</v>
      </c>
      <c r="D39" s="7">
        <v>12</v>
      </c>
      <c r="E39" s="11">
        <f t="shared" si="0"/>
        <v>3.9798355001326613E-4</v>
      </c>
      <c r="F39" s="7" t="s">
        <v>459</v>
      </c>
      <c r="G39" s="11"/>
    </row>
    <row r="40" spans="1:7" x14ac:dyDescent="0.2">
      <c r="A40" s="2">
        <v>35</v>
      </c>
      <c r="B40" s="2" t="s">
        <v>456</v>
      </c>
      <c r="C40" s="4" t="s">
        <v>441</v>
      </c>
      <c r="D40" s="7">
        <v>37</v>
      </c>
      <c r="E40" s="11">
        <f t="shared" si="0"/>
        <v>1.2271159458742372E-3</v>
      </c>
      <c r="F40" s="7" t="s">
        <v>459</v>
      </c>
      <c r="G40" s="11"/>
    </row>
    <row r="41" spans="1:7" x14ac:dyDescent="0.2">
      <c r="A41" s="2">
        <v>36</v>
      </c>
      <c r="B41" s="2" t="s">
        <v>42</v>
      </c>
      <c r="C41" s="4" t="s">
        <v>43</v>
      </c>
      <c r="D41" s="7">
        <v>251</v>
      </c>
      <c r="E41" s="11">
        <f t="shared" si="0"/>
        <v>8.3244892544441489E-3</v>
      </c>
      <c r="F41" s="7">
        <v>75</v>
      </c>
      <c r="G41" s="11">
        <f t="shared" si="1"/>
        <v>2.4873971875829133E-3</v>
      </c>
    </row>
    <row r="42" spans="1:7" x14ac:dyDescent="0.2">
      <c r="A42" s="2">
        <v>37</v>
      </c>
      <c r="B42" s="2" t="s">
        <v>42</v>
      </c>
      <c r="C42" s="4" t="s">
        <v>458</v>
      </c>
      <c r="D42" s="7" t="s">
        <v>459</v>
      </c>
      <c r="E42" s="11"/>
      <c r="F42" s="7" t="s">
        <v>459</v>
      </c>
      <c r="G42" s="11"/>
    </row>
    <row r="43" spans="1:7" x14ac:dyDescent="0.2">
      <c r="A43" s="2">
        <v>38</v>
      </c>
      <c r="B43" s="2" t="s">
        <v>42</v>
      </c>
      <c r="C43" s="4" t="s">
        <v>44</v>
      </c>
      <c r="D43" s="7">
        <v>125</v>
      </c>
      <c r="E43" s="11">
        <f t="shared" si="0"/>
        <v>4.1456619793048552E-3</v>
      </c>
      <c r="F43" s="7">
        <v>75</v>
      </c>
      <c r="G43" s="11">
        <f t="shared" si="1"/>
        <v>2.4873971875829133E-3</v>
      </c>
    </row>
    <row r="44" spans="1:7" x14ac:dyDescent="0.2">
      <c r="A44" s="2">
        <v>39</v>
      </c>
      <c r="B44" s="2" t="s">
        <v>42</v>
      </c>
      <c r="C44" s="4" t="s">
        <v>45</v>
      </c>
      <c r="D44" s="7">
        <v>83</v>
      </c>
      <c r="E44" s="11">
        <f t="shared" si="0"/>
        <v>2.7527195542584241E-3</v>
      </c>
      <c r="F44" s="7">
        <v>38</v>
      </c>
      <c r="G44" s="11">
        <f t="shared" si="1"/>
        <v>1.2602812417086761E-3</v>
      </c>
    </row>
    <row r="45" spans="1:7" x14ac:dyDescent="0.2">
      <c r="A45" s="2">
        <v>40</v>
      </c>
      <c r="B45" s="2" t="s">
        <v>42</v>
      </c>
      <c r="C45" s="4" t="s">
        <v>46</v>
      </c>
      <c r="D45" s="7">
        <v>55</v>
      </c>
      <c r="E45" s="11">
        <f t="shared" si="0"/>
        <v>1.8240912708941365E-3</v>
      </c>
      <c r="F45" s="7">
        <v>15</v>
      </c>
      <c r="G45" s="11">
        <f t="shared" si="1"/>
        <v>4.9747943751658264E-4</v>
      </c>
    </row>
    <row r="46" spans="1:7" x14ac:dyDescent="0.2">
      <c r="A46" s="2">
        <v>41</v>
      </c>
      <c r="B46" s="2" t="s">
        <v>42</v>
      </c>
      <c r="C46" s="4" t="s">
        <v>47</v>
      </c>
      <c r="D46" s="7">
        <v>351</v>
      </c>
      <c r="E46" s="11">
        <f t="shared" si="0"/>
        <v>1.1641018837888035E-2</v>
      </c>
      <c r="F46" s="7">
        <v>155</v>
      </c>
      <c r="G46" s="11">
        <f t="shared" si="1"/>
        <v>5.1406208543380207E-3</v>
      </c>
    </row>
    <row r="47" spans="1:7" x14ac:dyDescent="0.2">
      <c r="A47" s="2">
        <v>42</v>
      </c>
      <c r="B47" s="2" t="s">
        <v>42</v>
      </c>
      <c r="C47" s="4" t="s">
        <v>48</v>
      </c>
      <c r="D47" s="7">
        <v>1019</v>
      </c>
      <c r="E47" s="11">
        <f t="shared" si="0"/>
        <v>3.3795436455293183E-2</v>
      </c>
      <c r="F47" s="7">
        <v>165</v>
      </c>
      <c r="G47" s="11">
        <f t="shared" si="1"/>
        <v>5.4722738126824089E-3</v>
      </c>
    </row>
    <row r="48" spans="1:7" x14ac:dyDescent="0.2">
      <c r="A48" s="2">
        <v>43</v>
      </c>
      <c r="B48" s="2" t="s">
        <v>42</v>
      </c>
      <c r="C48" s="4" t="s">
        <v>49</v>
      </c>
      <c r="D48" s="7">
        <v>322</v>
      </c>
      <c r="E48" s="11">
        <f t="shared" si="0"/>
        <v>1.0679225258689308E-2</v>
      </c>
      <c r="F48" s="7">
        <v>78</v>
      </c>
      <c r="G48" s="11">
        <f t="shared" si="1"/>
        <v>2.5868930750862296E-3</v>
      </c>
    </row>
    <row r="49" spans="1:11" x14ac:dyDescent="0.2">
      <c r="A49" s="2">
        <v>44</v>
      </c>
      <c r="B49" s="2" t="s">
        <v>42</v>
      </c>
      <c r="C49" s="4" t="s">
        <v>50</v>
      </c>
      <c r="D49" s="7">
        <v>201</v>
      </c>
      <c r="E49" s="11">
        <f t="shared" si="0"/>
        <v>6.6662244627222079E-3</v>
      </c>
      <c r="F49" s="7">
        <v>125</v>
      </c>
      <c r="G49" s="11">
        <f t="shared" si="1"/>
        <v>4.1456619793048552E-3</v>
      </c>
    </row>
    <row r="50" spans="1:11" x14ac:dyDescent="0.2">
      <c r="A50" s="2">
        <v>45</v>
      </c>
      <c r="B50" s="2" t="s">
        <v>42</v>
      </c>
      <c r="C50" s="4" t="s">
        <v>51</v>
      </c>
      <c r="D50" s="7">
        <v>398</v>
      </c>
      <c r="E50" s="11">
        <f t="shared" si="0"/>
        <v>1.319978774210666E-2</v>
      </c>
      <c r="F50" s="7">
        <v>182</v>
      </c>
      <c r="G50" s="11">
        <f t="shared" si="1"/>
        <v>6.0360838418678691E-3</v>
      </c>
    </row>
    <row r="51" spans="1:11" x14ac:dyDescent="0.2">
      <c r="A51" s="2">
        <v>46</v>
      </c>
      <c r="B51" s="2" t="s">
        <v>42</v>
      </c>
      <c r="C51" s="4" t="s">
        <v>52</v>
      </c>
      <c r="D51" s="7">
        <v>289</v>
      </c>
      <c r="E51" s="11">
        <f t="shared" si="0"/>
        <v>9.5847704961528248E-3</v>
      </c>
      <c r="F51" s="7">
        <v>107</v>
      </c>
      <c r="G51" s="11">
        <f t="shared" si="1"/>
        <v>3.5486866542849562E-3</v>
      </c>
    </row>
    <row r="52" spans="1:11" x14ac:dyDescent="0.2">
      <c r="A52" s="2">
        <v>47</v>
      </c>
      <c r="B52" s="2" t="s">
        <v>42</v>
      </c>
      <c r="C52" s="4" t="s">
        <v>53</v>
      </c>
      <c r="D52" s="7">
        <v>177</v>
      </c>
      <c r="E52" s="11">
        <f t="shared" si="0"/>
        <v>5.870257362695675E-3</v>
      </c>
      <c r="F52" s="7" t="s">
        <v>459</v>
      </c>
      <c r="G52" s="11"/>
    </row>
    <row r="53" spans="1:11" ht="12.75" customHeight="1" x14ac:dyDescent="0.2">
      <c r="A53" s="2">
        <v>48</v>
      </c>
      <c r="B53" s="2" t="s">
        <v>42</v>
      </c>
      <c r="C53" s="4" t="s">
        <v>54</v>
      </c>
      <c r="D53" s="7">
        <v>189</v>
      </c>
      <c r="E53" s="11">
        <f t="shared" si="0"/>
        <v>6.268240912708941E-3</v>
      </c>
      <c r="F53" s="7">
        <v>86</v>
      </c>
      <c r="G53" s="11">
        <f t="shared" si="1"/>
        <v>2.8522154417617404E-3</v>
      </c>
    </row>
    <row r="54" spans="1:11" ht="12.75" customHeight="1" x14ac:dyDescent="0.2">
      <c r="A54" s="2">
        <v>49</v>
      </c>
      <c r="B54" s="2" t="s">
        <v>42</v>
      </c>
      <c r="C54" s="4" t="s">
        <v>55</v>
      </c>
      <c r="D54" s="7">
        <v>111</v>
      </c>
      <c r="E54" s="11">
        <f t="shared" si="0"/>
        <v>3.6813478376227114E-3</v>
      </c>
      <c r="F54" s="7">
        <v>60</v>
      </c>
      <c r="G54" s="11">
        <f t="shared" si="1"/>
        <v>1.9899177500663306E-3</v>
      </c>
    </row>
    <row r="55" spans="1:11" ht="12.75" customHeight="1" x14ac:dyDescent="0.2">
      <c r="A55" s="131" t="s">
        <v>56</v>
      </c>
      <c r="B55" s="132"/>
      <c r="C55" s="133"/>
      <c r="D55" s="6">
        <f>SUM(D6:D16)</f>
        <v>15175</v>
      </c>
      <c r="E55" s="11">
        <f t="shared" si="0"/>
        <v>0.50328336428760945</v>
      </c>
      <c r="F55" s="6">
        <f>SUM(F6:F16)</f>
        <v>9116</v>
      </c>
      <c r="G55" s="11">
        <f t="shared" si="1"/>
        <v>0.3023348368267445</v>
      </c>
    </row>
    <row r="56" spans="1:11" ht="12.75" customHeight="1" x14ac:dyDescent="0.2">
      <c r="A56" s="131" t="s">
        <v>57</v>
      </c>
      <c r="B56" s="132"/>
      <c r="C56" s="133"/>
      <c r="D56" s="6">
        <f>SUM(D17:D38)</f>
        <v>8362</v>
      </c>
      <c r="E56" s="11">
        <f t="shared" si="0"/>
        <v>0.27732820376757761</v>
      </c>
      <c r="F56" s="6">
        <f>SUM(F17:F38)</f>
        <v>4735</v>
      </c>
      <c r="G56" s="11">
        <f t="shared" si="1"/>
        <v>0.15703767577606792</v>
      </c>
    </row>
    <row r="57" spans="1:11" x14ac:dyDescent="0.2">
      <c r="A57" s="131" t="s">
        <v>58</v>
      </c>
      <c r="B57" s="132"/>
      <c r="C57" s="133"/>
      <c r="D57" s="7">
        <f>SUM(D39:D54)</f>
        <v>3620</v>
      </c>
      <c r="E57" s="11">
        <f t="shared" si="0"/>
        <v>0.12005837092066861</v>
      </c>
      <c r="F57" s="7">
        <f>SUM(F39:F54)</f>
        <v>1161</v>
      </c>
      <c r="G57" s="11">
        <f t="shared" si="1"/>
        <v>3.8504908463783495E-2</v>
      </c>
    </row>
    <row r="58" spans="1:11" x14ac:dyDescent="0.2">
      <c r="A58" s="131" t="s">
        <v>59</v>
      </c>
      <c r="B58" s="132"/>
      <c r="C58" s="133"/>
      <c r="D58" s="6">
        <f>SUM(D55:D57)</f>
        <v>27157</v>
      </c>
      <c r="E58" s="11">
        <f t="shared" si="0"/>
        <v>0.90066993897585568</v>
      </c>
      <c r="F58" s="6">
        <f>SUM(F55:F57)</f>
        <v>15012</v>
      </c>
      <c r="G58" s="11">
        <f t="shared" si="1"/>
        <v>0.49787742106659594</v>
      </c>
    </row>
    <row r="59" spans="1:11" ht="27" customHeight="1" x14ac:dyDescent="0.2">
      <c r="A59" s="131" t="s">
        <v>60</v>
      </c>
      <c r="B59" s="132"/>
      <c r="C59" s="133"/>
      <c r="D59" s="8">
        <v>30152</v>
      </c>
      <c r="E59" s="11">
        <f t="shared" si="0"/>
        <v>1</v>
      </c>
      <c r="F59" s="8">
        <v>30152</v>
      </c>
      <c r="G59" s="11">
        <f t="shared" si="1"/>
        <v>1</v>
      </c>
    </row>
    <row r="60" spans="1:11" ht="27" customHeight="1" x14ac:dyDescent="0.2">
      <c r="A60" t="s">
        <v>61</v>
      </c>
    </row>
    <row r="61" spans="1:11" x14ac:dyDescent="0.2">
      <c r="A61" s="130" t="s">
        <v>62</v>
      </c>
      <c r="B61" s="130"/>
      <c r="C61" s="130"/>
      <c r="D61" s="130"/>
      <c r="E61" s="130"/>
      <c r="F61" s="130"/>
      <c r="G61" s="130"/>
    </row>
    <row r="62" spans="1:11" x14ac:dyDescent="0.2">
      <c r="A62" s="130" t="s">
        <v>63</v>
      </c>
      <c r="B62" s="130"/>
      <c r="C62" s="130"/>
      <c r="D62" s="130"/>
      <c r="E62" s="130"/>
      <c r="F62" s="130"/>
      <c r="G62" s="130"/>
    </row>
    <row r="63" spans="1:11" x14ac:dyDescent="0.2">
      <c r="A63" t="s">
        <v>450</v>
      </c>
    </row>
    <row r="64" spans="1:11" x14ac:dyDescent="0.2">
      <c r="I64" s="97"/>
      <c r="J64" s="5"/>
      <c r="K64" s="9"/>
    </row>
    <row r="65" spans="9:11" x14ac:dyDescent="0.2">
      <c r="I65" s="97"/>
      <c r="J65" s="5"/>
      <c r="K65" s="9"/>
    </row>
    <row r="66" spans="9:11" x14ac:dyDescent="0.2">
      <c r="I66" s="97"/>
      <c r="J66" s="5"/>
      <c r="K66" s="9"/>
    </row>
    <row r="67" spans="9:11" x14ac:dyDescent="0.2">
      <c r="J67" s="5"/>
      <c r="K67" s="9"/>
    </row>
  </sheetData>
  <mergeCells count="15">
    <mergeCell ref="A1:G1"/>
    <mergeCell ref="A2:G2"/>
    <mergeCell ref="A3:G3"/>
    <mergeCell ref="A4:A5"/>
    <mergeCell ref="B4:B5"/>
    <mergeCell ref="C4:C5"/>
    <mergeCell ref="D4:E4"/>
    <mergeCell ref="F4:G4"/>
    <mergeCell ref="A62:G62"/>
    <mergeCell ref="A55:C55"/>
    <mergeCell ref="A56:C56"/>
    <mergeCell ref="A57:C57"/>
    <mergeCell ref="A58:C58"/>
    <mergeCell ref="A59:C59"/>
    <mergeCell ref="A61:G61"/>
  </mergeCells>
  <conditionalFormatting sqref="D6:D58 F6:F58">
    <cfRule type="cellIs" dxfId="4" priority="1" operator="lessThan">
      <formula>10</formula>
    </cfRule>
  </conditionalFormatting>
  <printOptions horizontalCentered="1" verticalCentered="1"/>
  <pageMargins left="0.5" right="0.5" top="0.75" bottom="0.75" header="0.5" footer="0.5"/>
  <pageSetup scale="80" orientation="portrait" r:id="rId1"/>
  <headerFooter>
    <oddHeader>&amp;RATTACHMENT 1-A</oddHeader>
    <oddFooter>&amp;CPage &amp;P of &amp;N&amp;RADHE Updated 7/17/2017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zoomScale="75" zoomScaleNormal="75" workbookViewId="0">
      <selection activeCell="F55" sqref="F55"/>
    </sheetView>
  </sheetViews>
  <sheetFormatPr defaultRowHeight="15" x14ac:dyDescent="0.2"/>
  <cols>
    <col min="1" max="1" width="9.140625" style="20"/>
    <col min="2" max="3" width="17.7109375" style="31" customWidth="1"/>
    <col min="4" max="4" width="17.7109375" style="20" customWidth="1"/>
    <col min="5" max="5" width="17.7109375" style="23" customWidth="1"/>
    <col min="6" max="6" width="16" style="23" bestFit="1" customWidth="1"/>
    <col min="7" max="7" width="9.140625" style="20"/>
    <col min="8" max="8" width="10" style="20" bestFit="1" customWidth="1"/>
    <col min="9" max="257" width="9.140625" style="20"/>
    <col min="258" max="262" width="18.7109375" style="20" customWidth="1"/>
    <col min="263" max="513" width="9.140625" style="20"/>
    <col min="514" max="518" width="18.7109375" style="20" customWidth="1"/>
    <col min="519" max="769" width="9.140625" style="20"/>
    <col min="770" max="774" width="18.7109375" style="20" customWidth="1"/>
    <col min="775" max="1025" width="9.140625" style="20"/>
    <col min="1026" max="1030" width="18.7109375" style="20" customWidth="1"/>
    <col min="1031" max="1281" width="9.140625" style="20"/>
    <col min="1282" max="1286" width="18.7109375" style="20" customWidth="1"/>
    <col min="1287" max="1537" width="9.140625" style="20"/>
    <col min="1538" max="1542" width="18.7109375" style="20" customWidth="1"/>
    <col min="1543" max="1793" width="9.140625" style="20"/>
    <col min="1794" max="1798" width="18.7109375" style="20" customWidth="1"/>
    <col min="1799" max="2049" width="9.140625" style="20"/>
    <col min="2050" max="2054" width="18.7109375" style="20" customWidth="1"/>
    <col min="2055" max="2305" width="9.140625" style="20"/>
    <col min="2306" max="2310" width="18.7109375" style="20" customWidth="1"/>
    <col min="2311" max="2561" width="9.140625" style="20"/>
    <col min="2562" max="2566" width="18.7109375" style="20" customWidth="1"/>
    <col min="2567" max="2817" width="9.140625" style="20"/>
    <col min="2818" max="2822" width="18.7109375" style="20" customWidth="1"/>
    <col min="2823" max="3073" width="9.140625" style="20"/>
    <col min="3074" max="3078" width="18.7109375" style="20" customWidth="1"/>
    <col min="3079" max="3329" width="9.140625" style="20"/>
    <col min="3330" max="3334" width="18.7109375" style="20" customWidth="1"/>
    <col min="3335" max="3585" width="9.140625" style="20"/>
    <col min="3586" max="3590" width="18.7109375" style="20" customWidth="1"/>
    <col min="3591" max="3841" width="9.140625" style="20"/>
    <col min="3842" max="3846" width="18.7109375" style="20" customWidth="1"/>
    <col min="3847" max="4097" width="9.140625" style="20"/>
    <col min="4098" max="4102" width="18.7109375" style="20" customWidth="1"/>
    <col min="4103" max="4353" width="9.140625" style="20"/>
    <col min="4354" max="4358" width="18.7109375" style="20" customWidth="1"/>
    <col min="4359" max="4609" width="9.140625" style="20"/>
    <col min="4610" max="4614" width="18.7109375" style="20" customWidth="1"/>
    <col min="4615" max="4865" width="9.140625" style="20"/>
    <col min="4866" max="4870" width="18.7109375" style="20" customWidth="1"/>
    <col min="4871" max="5121" width="9.140625" style="20"/>
    <col min="5122" max="5126" width="18.7109375" style="20" customWidth="1"/>
    <col min="5127" max="5377" width="9.140625" style="20"/>
    <col min="5378" max="5382" width="18.7109375" style="20" customWidth="1"/>
    <col min="5383" max="5633" width="9.140625" style="20"/>
    <col min="5634" max="5638" width="18.7109375" style="20" customWidth="1"/>
    <col min="5639" max="5889" width="9.140625" style="20"/>
    <col min="5890" max="5894" width="18.7109375" style="20" customWidth="1"/>
    <col min="5895" max="6145" width="9.140625" style="20"/>
    <col min="6146" max="6150" width="18.7109375" style="20" customWidth="1"/>
    <col min="6151" max="6401" width="9.140625" style="20"/>
    <col min="6402" max="6406" width="18.7109375" style="20" customWidth="1"/>
    <col min="6407" max="6657" width="9.140625" style="20"/>
    <col min="6658" max="6662" width="18.7109375" style="20" customWidth="1"/>
    <col min="6663" max="6913" width="9.140625" style="20"/>
    <col min="6914" max="6918" width="18.7109375" style="20" customWidth="1"/>
    <col min="6919" max="7169" width="9.140625" style="20"/>
    <col min="7170" max="7174" width="18.7109375" style="20" customWidth="1"/>
    <col min="7175" max="7425" width="9.140625" style="20"/>
    <col min="7426" max="7430" width="18.7109375" style="20" customWidth="1"/>
    <col min="7431" max="7681" width="9.140625" style="20"/>
    <col min="7682" max="7686" width="18.7109375" style="20" customWidth="1"/>
    <col min="7687" max="7937" width="9.140625" style="20"/>
    <col min="7938" max="7942" width="18.7109375" style="20" customWidth="1"/>
    <col min="7943" max="8193" width="9.140625" style="20"/>
    <col min="8194" max="8198" width="18.7109375" style="20" customWidth="1"/>
    <col min="8199" max="8449" width="9.140625" style="20"/>
    <col min="8450" max="8454" width="18.7109375" style="20" customWidth="1"/>
    <col min="8455" max="8705" width="9.140625" style="20"/>
    <col min="8706" max="8710" width="18.7109375" style="20" customWidth="1"/>
    <col min="8711" max="8961" width="9.140625" style="20"/>
    <col min="8962" max="8966" width="18.7109375" style="20" customWidth="1"/>
    <col min="8967" max="9217" width="9.140625" style="20"/>
    <col min="9218" max="9222" width="18.7109375" style="20" customWidth="1"/>
    <col min="9223" max="9473" width="9.140625" style="20"/>
    <col min="9474" max="9478" width="18.7109375" style="20" customWidth="1"/>
    <col min="9479" max="9729" width="9.140625" style="20"/>
    <col min="9730" max="9734" width="18.7109375" style="20" customWidth="1"/>
    <col min="9735" max="9985" width="9.140625" style="20"/>
    <col min="9986" max="9990" width="18.7109375" style="20" customWidth="1"/>
    <col min="9991" max="10241" width="9.140625" style="20"/>
    <col min="10242" max="10246" width="18.7109375" style="20" customWidth="1"/>
    <col min="10247" max="10497" width="9.140625" style="20"/>
    <col min="10498" max="10502" width="18.7109375" style="20" customWidth="1"/>
    <col min="10503" max="10753" width="9.140625" style="20"/>
    <col min="10754" max="10758" width="18.7109375" style="20" customWidth="1"/>
    <col min="10759" max="11009" width="9.140625" style="20"/>
    <col min="11010" max="11014" width="18.7109375" style="20" customWidth="1"/>
    <col min="11015" max="11265" width="9.140625" style="20"/>
    <col min="11266" max="11270" width="18.7109375" style="20" customWidth="1"/>
    <col min="11271" max="11521" width="9.140625" style="20"/>
    <col min="11522" max="11526" width="18.7109375" style="20" customWidth="1"/>
    <col min="11527" max="11777" width="9.140625" style="20"/>
    <col min="11778" max="11782" width="18.7109375" style="20" customWidth="1"/>
    <col min="11783" max="12033" width="9.140625" style="20"/>
    <col min="12034" max="12038" width="18.7109375" style="20" customWidth="1"/>
    <col min="12039" max="12289" width="9.140625" style="20"/>
    <col min="12290" max="12294" width="18.7109375" style="20" customWidth="1"/>
    <col min="12295" max="12545" width="9.140625" style="20"/>
    <col min="12546" max="12550" width="18.7109375" style="20" customWidth="1"/>
    <col min="12551" max="12801" width="9.140625" style="20"/>
    <col min="12802" max="12806" width="18.7109375" style="20" customWidth="1"/>
    <col min="12807" max="13057" width="9.140625" style="20"/>
    <col min="13058" max="13062" width="18.7109375" style="20" customWidth="1"/>
    <col min="13063" max="13313" width="9.140625" style="20"/>
    <col min="13314" max="13318" width="18.7109375" style="20" customWidth="1"/>
    <col min="13319" max="13569" width="9.140625" style="20"/>
    <col min="13570" max="13574" width="18.7109375" style="20" customWidth="1"/>
    <col min="13575" max="13825" width="9.140625" style="20"/>
    <col min="13826" max="13830" width="18.7109375" style="20" customWidth="1"/>
    <col min="13831" max="14081" width="9.140625" style="20"/>
    <col min="14082" max="14086" width="18.7109375" style="20" customWidth="1"/>
    <col min="14087" max="14337" width="9.140625" style="20"/>
    <col min="14338" max="14342" width="18.7109375" style="20" customWidth="1"/>
    <col min="14343" max="14593" width="9.140625" style="20"/>
    <col min="14594" max="14598" width="18.7109375" style="20" customWidth="1"/>
    <col min="14599" max="14849" width="9.140625" style="20"/>
    <col min="14850" max="14854" width="18.7109375" style="20" customWidth="1"/>
    <col min="14855" max="15105" width="9.140625" style="20"/>
    <col min="15106" max="15110" width="18.7109375" style="20" customWidth="1"/>
    <col min="15111" max="15361" width="9.140625" style="20"/>
    <col min="15362" max="15366" width="18.7109375" style="20" customWidth="1"/>
    <col min="15367" max="15617" width="9.140625" style="20"/>
    <col min="15618" max="15622" width="18.7109375" style="20" customWidth="1"/>
    <col min="15623" max="15873" width="9.140625" style="20"/>
    <col min="15874" max="15878" width="18.7109375" style="20" customWidth="1"/>
    <col min="15879" max="16129" width="9.140625" style="20"/>
    <col min="16130" max="16134" width="18.7109375" style="20" customWidth="1"/>
    <col min="16135" max="16384" width="9.140625" style="20"/>
  </cols>
  <sheetData>
    <row r="1" spans="1:7" s="14" customFormat="1" ht="23.25" x14ac:dyDescent="0.35">
      <c r="A1" s="140" t="s">
        <v>64</v>
      </c>
      <c r="B1" s="140"/>
      <c r="C1" s="140"/>
      <c r="D1" s="140"/>
      <c r="E1" s="140"/>
      <c r="F1" s="13"/>
    </row>
    <row r="2" spans="1:7" s="14" customFormat="1" ht="23.25" x14ac:dyDescent="0.35">
      <c r="A2" s="140" t="s">
        <v>463</v>
      </c>
      <c r="B2" s="140"/>
      <c r="C2" s="140"/>
      <c r="D2" s="140"/>
      <c r="E2" s="140"/>
      <c r="F2" s="13"/>
    </row>
    <row r="3" spans="1:7" x14ac:dyDescent="0.2">
      <c r="A3" s="15"/>
      <c r="B3" s="16"/>
      <c r="C3" s="17"/>
      <c r="D3" s="18"/>
      <c r="E3" s="19"/>
      <c r="F3" s="19"/>
    </row>
    <row r="4" spans="1:7" ht="68.25" customHeight="1" x14ac:dyDescent="0.2">
      <c r="A4" s="102" t="s">
        <v>65</v>
      </c>
      <c r="B4" s="103" t="s">
        <v>66</v>
      </c>
      <c r="C4" s="104" t="s">
        <v>67</v>
      </c>
      <c r="D4" s="105" t="s">
        <v>68</v>
      </c>
      <c r="E4" s="106" t="s">
        <v>69</v>
      </c>
      <c r="F4" s="106" t="s">
        <v>70</v>
      </c>
    </row>
    <row r="5" spans="1:7" x14ac:dyDescent="0.2">
      <c r="A5" s="98">
        <v>2006</v>
      </c>
      <c r="B5" s="99">
        <v>12431</v>
      </c>
      <c r="C5" s="99">
        <v>26838</v>
      </c>
      <c r="D5" s="100">
        <f>B5/C5</f>
        <v>0.46318652656680825</v>
      </c>
      <c r="E5" s="100">
        <v>0.66</v>
      </c>
      <c r="F5" s="101">
        <f>E5-D5</f>
        <v>0.19681347343319178</v>
      </c>
    </row>
    <row r="6" spans="1:7" x14ac:dyDescent="0.2">
      <c r="A6" s="21">
        <v>2007</v>
      </c>
      <c r="B6" s="22">
        <v>12794</v>
      </c>
      <c r="C6" s="22">
        <v>26751</v>
      </c>
      <c r="D6" s="100">
        <f t="shared" ref="D6:D15" si="0">B6/C6</f>
        <v>0.47826249486000522</v>
      </c>
      <c r="E6" s="100">
        <v>0.67200000000000004</v>
      </c>
      <c r="F6" s="101">
        <f t="shared" ref="F6:F14" si="1">E6-D6</f>
        <v>0.19373750513999483</v>
      </c>
      <c r="G6" s="23"/>
    </row>
    <row r="7" spans="1:7" x14ac:dyDescent="0.2">
      <c r="A7" s="21">
        <v>2008</v>
      </c>
      <c r="B7" s="22">
        <v>13403</v>
      </c>
      <c r="C7" s="22">
        <v>26677</v>
      </c>
      <c r="D7" s="100">
        <f t="shared" si="0"/>
        <v>0.50241781309742473</v>
      </c>
      <c r="E7" s="100">
        <v>0.68600000000000005</v>
      </c>
      <c r="F7" s="101">
        <f t="shared" si="1"/>
        <v>0.18358218690257533</v>
      </c>
      <c r="G7" s="23"/>
    </row>
    <row r="8" spans="1:7" x14ac:dyDescent="0.2">
      <c r="A8" s="21">
        <v>2009</v>
      </c>
      <c r="B8" s="22">
        <v>13438</v>
      </c>
      <c r="C8" s="22">
        <v>28659</v>
      </c>
      <c r="D8" s="100">
        <f t="shared" si="0"/>
        <v>0.46889284343487214</v>
      </c>
      <c r="E8" s="100">
        <v>0.70099999999999996</v>
      </c>
      <c r="F8" s="101">
        <f t="shared" si="1"/>
        <v>0.23210715656512781</v>
      </c>
      <c r="G8" s="23"/>
    </row>
    <row r="9" spans="1:7" x14ac:dyDescent="0.2">
      <c r="A9" s="21">
        <v>2010</v>
      </c>
      <c r="B9" s="22">
        <v>15164</v>
      </c>
      <c r="C9" s="22">
        <v>28939</v>
      </c>
      <c r="D9" s="100">
        <f t="shared" si="0"/>
        <v>0.52399875600400847</v>
      </c>
      <c r="E9" s="100">
        <v>0.68100000000000005</v>
      </c>
      <c r="F9" s="101">
        <f t="shared" si="1"/>
        <v>0.15700124399599158</v>
      </c>
      <c r="G9" s="23"/>
    </row>
    <row r="10" spans="1:7" x14ac:dyDescent="0.2">
      <c r="A10" s="21">
        <v>2011</v>
      </c>
      <c r="B10" s="22">
        <v>15119</v>
      </c>
      <c r="C10" s="22">
        <v>28921</v>
      </c>
      <c r="D10" s="100">
        <f t="shared" si="0"/>
        <v>0.52276892223643723</v>
      </c>
      <c r="E10" s="100">
        <v>0.68200000000000005</v>
      </c>
      <c r="F10" s="101">
        <f t="shared" si="1"/>
        <v>0.15923107776356282</v>
      </c>
      <c r="G10" s="23"/>
    </row>
    <row r="11" spans="1:7" x14ac:dyDescent="0.2">
      <c r="A11" s="21">
        <v>2012</v>
      </c>
      <c r="B11" s="22">
        <v>15286</v>
      </c>
      <c r="C11" s="22">
        <v>28896</v>
      </c>
      <c r="D11" s="100">
        <f t="shared" si="0"/>
        <v>0.52900055370985599</v>
      </c>
      <c r="E11" s="100">
        <v>0.66200000000000003</v>
      </c>
      <c r="F11" s="101">
        <f t="shared" si="1"/>
        <v>0.13299944629014404</v>
      </c>
      <c r="G11" s="23"/>
    </row>
    <row r="12" spans="1:7" x14ac:dyDescent="0.2">
      <c r="A12" s="24">
        <v>2013</v>
      </c>
      <c r="B12" s="22">
        <v>15263</v>
      </c>
      <c r="C12" s="25">
        <v>29714</v>
      </c>
      <c r="D12" s="100">
        <f t="shared" si="0"/>
        <v>0.51366359291916264</v>
      </c>
      <c r="E12" s="100">
        <v>0.65900000000000003</v>
      </c>
      <c r="F12" s="101">
        <f t="shared" si="1"/>
        <v>0.14533640708083739</v>
      </c>
      <c r="G12" s="23"/>
    </row>
    <row r="13" spans="1:7" x14ac:dyDescent="0.2">
      <c r="A13" s="24">
        <v>2014</v>
      </c>
      <c r="B13" s="22">
        <v>15419</v>
      </c>
      <c r="C13" s="25">
        <v>30800</v>
      </c>
      <c r="D13" s="100">
        <f t="shared" si="0"/>
        <v>0.50061688311688313</v>
      </c>
      <c r="E13" s="100">
        <v>0.68400000000000005</v>
      </c>
      <c r="F13" s="101">
        <f t="shared" si="1"/>
        <v>0.18338311688311693</v>
      </c>
      <c r="G13" s="23"/>
    </row>
    <row r="14" spans="1:7" x14ac:dyDescent="0.2">
      <c r="A14" s="24">
        <v>2015</v>
      </c>
      <c r="B14" s="22">
        <v>15479</v>
      </c>
      <c r="C14" s="25">
        <v>30370</v>
      </c>
      <c r="D14" s="100">
        <f t="shared" si="0"/>
        <v>0.50968060586104713</v>
      </c>
      <c r="E14" s="100">
        <v>0.69199999999999995</v>
      </c>
      <c r="F14" s="101">
        <f t="shared" si="1"/>
        <v>0.18231939413895282</v>
      </c>
      <c r="G14" s="23"/>
    </row>
    <row r="15" spans="1:7" x14ac:dyDescent="0.2">
      <c r="A15" s="26">
        <v>2016</v>
      </c>
      <c r="B15" s="27">
        <v>14984</v>
      </c>
      <c r="C15" s="28">
        <v>30152</v>
      </c>
      <c r="D15" s="29">
        <f t="shared" si="0"/>
        <v>0.49694879278323162</v>
      </c>
      <c r="E15" s="29"/>
      <c r="F15" s="30"/>
      <c r="G15" s="23"/>
    </row>
    <row r="16" spans="1:7" x14ac:dyDescent="0.2">
      <c r="A16" s="20" t="s">
        <v>71</v>
      </c>
    </row>
    <row r="23" spans="2:6" x14ac:dyDescent="0.2">
      <c r="B23" s="20"/>
      <c r="C23" s="20"/>
      <c r="E23" s="20"/>
      <c r="F23" s="20"/>
    </row>
    <row r="24" spans="2:6" x14ac:dyDescent="0.2">
      <c r="B24" s="20"/>
      <c r="C24" s="20"/>
      <c r="E24" s="20"/>
      <c r="F24" s="20"/>
    </row>
    <row r="25" spans="2:6" x14ac:dyDescent="0.2">
      <c r="B25" s="20"/>
      <c r="C25" s="20"/>
      <c r="E25" s="20"/>
      <c r="F25" s="20"/>
    </row>
    <row r="26" spans="2:6" x14ac:dyDescent="0.2">
      <c r="B26" s="20"/>
      <c r="C26" s="20"/>
      <c r="E26" s="20"/>
      <c r="F26" s="20"/>
    </row>
    <row r="27" spans="2:6" x14ac:dyDescent="0.2">
      <c r="B27" s="20"/>
      <c r="C27" s="20"/>
      <c r="E27" s="20"/>
      <c r="F27" s="20"/>
    </row>
    <row r="28" spans="2:6" x14ac:dyDescent="0.2">
      <c r="B28" s="20"/>
      <c r="C28" s="20"/>
      <c r="E28" s="20"/>
      <c r="F28" s="20"/>
    </row>
    <row r="29" spans="2:6" x14ac:dyDescent="0.2">
      <c r="B29" s="20"/>
      <c r="C29" s="20"/>
      <c r="E29" s="20"/>
      <c r="F29" s="20"/>
    </row>
    <row r="30" spans="2:6" x14ac:dyDescent="0.2">
      <c r="B30" s="20"/>
      <c r="C30" s="20"/>
      <c r="E30" s="20"/>
      <c r="F30" s="20"/>
    </row>
    <row r="31" spans="2:6" x14ac:dyDescent="0.2">
      <c r="B31" s="20"/>
      <c r="C31" s="20"/>
      <c r="E31" s="20"/>
      <c r="F31" s="20"/>
    </row>
    <row r="32" spans="2:6" x14ac:dyDescent="0.2">
      <c r="B32" s="20"/>
      <c r="C32" s="20"/>
      <c r="E32" s="20"/>
      <c r="F32" s="20"/>
    </row>
    <row r="33" spans="2:6" x14ac:dyDescent="0.2">
      <c r="B33" s="20"/>
      <c r="C33" s="20"/>
      <c r="E33" s="20"/>
      <c r="F33" s="20"/>
    </row>
    <row r="34" spans="2:6" x14ac:dyDescent="0.2">
      <c r="B34" s="20"/>
      <c r="C34" s="20"/>
      <c r="E34" s="20"/>
      <c r="F34" s="20"/>
    </row>
  </sheetData>
  <mergeCells count="2">
    <mergeCell ref="A1:E1"/>
    <mergeCell ref="A2:E2"/>
  </mergeCells>
  <printOptions horizontalCentered="1"/>
  <pageMargins left="0.5" right="0.5" top="1" bottom="1" header="0.75" footer="0.5"/>
  <pageSetup orientation="portrait" r:id="rId1"/>
  <headerFooter alignWithMargins="0">
    <oddHeader>&amp;RATTACHMENT 1-B</oddHeader>
    <oddFooter>&amp;CPage &amp;P of &amp;N&amp;RADHE Updated 7/17/2017</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0" transitionEvaluation="1">
    <pageSetUpPr fitToPage="1"/>
  </sheetPr>
  <dimension ref="A1:AF83"/>
  <sheetViews>
    <sheetView zoomScale="75" zoomScaleNormal="75" workbookViewId="0">
      <pane ySplit="9" topLeftCell="A10" activePane="bottomLeft" state="frozen"/>
      <selection pane="bottomLeft" activeCell="A10" sqref="A10"/>
    </sheetView>
  </sheetViews>
  <sheetFormatPr defaultColWidth="11" defaultRowHeight="12" customHeight="1" x14ac:dyDescent="0.25"/>
  <cols>
    <col min="1" max="1" width="8.28515625" style="110" customWidth="1"/>
    <col min="2" max="2" width="11.28515625" style="49" bestFit="1" customWidth="1"/>
    <col min="3" max="3" width="9" style="48" bestFit="1" customWidth="1"/>
    <col min="4" max="4" width="11.28515625" style="49" bestFit="1" customWidth="1"/>
    <col min="5" max="5" width="9" style="48" bestFit="1" customWidth="1"/>
    <col min="6" max="6" width="11.28515625" style="49" bestFit="1" customWidth="1"/>
    <col min="7" max="7" width="9" style="48" bestFit="1" customWidth="1"/>
    <col min="8" max="8" width="7.85546875" style="50" bestFit="1" customWidth="1"/>
    <col min="9" max="9" width="7.85546875" style="51" bestFit="1" customWidth="1"/>
    <col min="10" max="10" width="7.85546875" style="50" bestFit="1" customWidth="1"/>
    <col min="11" max="11" width="7.85546875" style="51" bestFit="1" customWidth="1"/>
    <col min="12" max="12" width="7.85546875" style="50" bestFit="1" customWidth="1"/>
    <col min="13" max="13" width="7.85546875" style="51" bestFit="1" customWidth="1"/>
    <col min="14" max="14" width="7.85546875" style="50" bestFit="1" customWidth="1"/>
    <col min="15" max="15" width="7.7109375" style="51" customWidth="1"/>
    <col min="16" max="16" width="7.85546875" style="50" bestFit="1" customWidth="1"/>
    <col min="17" max="17" width="7.85546875" style="51" bestFit="1" customWidth="1"/>
    <col min="18" max="18" width="7.85546875" style="50" bestFit="1" customWidth="1"/>
    <col min="19" max="19" width="7.7109375" style="51" customWidth="1"/>
    <col min="20" max="20" width="7.85546875" style="50" bestFit="1" customWidth="1"/>
    <col min="21" max="21" width="7.7109375" style="51" customWidth="1"/>
    <col min="22" max="22" width="7.85546875" style="50" bestFit="1" customWidth="1"/>
    <col min="23" max="23" width="7.7109375" style="47" customWidth="1"/>
    <col min="24" max="24" width="7.85546875" style="113" bestFit="1" customWidth="1"/>
    <col min="25" max="25" width="7.7109375" style="47" customWidth="1"/>
    <col min="26" max="32" width="11" style="47"/>
    <col min="33" max="16384" width="11" style="48"/>
  </cols>
  <sheetData>
    <row r="1" spans="1:25" s="41" customFormat="1" ht="27.75" customHeight="1" x14ac:dyDescent="0.35">
      <c r="A1" s="108" t="s">
        <v>99</v>
      </c>
      <c r="B1" s="37"/>
      <c r="C1" s="38"/>
      <c r="D1" s="37"/>
      <c r="E1" s="38"/>
      <c r="F1" s="37"/>
      <c r="G1" s="38"/>
      <c r="H1" s="39"/>
      <c r="I1" s="40"/>
      <c r="J1" s="39"/>
      <c r="K1" s="40"/>
      <c r="L1" s="39"/>
      <c r="M1" s="40"/>
      <c r="N1" s="39"/>
      <c r="O1" s="40"/>
      <c r="P1" s="39"/>
      <c r="Q1" s="40"/>
      <c r="R1" s="39"/>
      <c r="S1" s="40"/>
      <c r="T1" s="39"/>
      <c r="U1" s="40"/>
      <c r="V1" s="39"/>
      <c r="W1" s="38"/>
      <c r="X1" s="39"/>
      <c r="Y1" s="38"/>
    </row>
    <row r="2" spans="1:25" s="41" customFormat="1" ht="25.5" customHeight="1" x14ac:dyDescent="0.35">
      <c r="A2" s="108" t="s">
        <v>100</v>
      </c>
      <c r="B2" s="37"/>
      <c r="C2" s="38"/>
      <c r="D2" s="37"/>
      <c r="E2" s="38"/>
      <c r="F2" s="37"/>
      <c r="G2" s="38"/>
      <c r="H2" s="39"/>
      <c r="I2" s="40"/>
      <c r="J2" s="39"/>
      <c r="K2" s="40"/>
      <c r="L2" s="39"/>
      <c r="M2" s="40"/>
      <c r="N2" s="39"/>
      <c r="O2" s="40"/>
      <c r="P2" s="39"/>
      <c r="Q2" s="40"/>
      <c r="R2" s="39"/>
      <c r="S2" s="40"/>
      <c r="T2" s="39"/>
      <c r="U2" s="40"/>
      <c r="V2" s="39"/>
      <c r="W2" s="38"/>
      <c r="X2" s="39"/>
      <c r="Y2" s="38"/>
    </row>
    <row r="3" spans="1:25" s="41" customFormat="1" ht="13.5" customHeight="1" x14ac:dyDescent="0.2">
      <c r="A3" s="109"/>
      <c r="B3" s="42"/>
      <c r="C3" s="43"/>
      <c r="D3" s="42"/>
      <c r="E3" s="43"/>
      <c r="F3" s="42"/>
      <c r="G3" s="43"/>
      <c r="H3" s="44"/>
      <c r="I3" s="45"/>
      <c r="J3" s="44"/>
      <c r="K3" s="45"/>
      <c r="L3" s="44"/>
      <c r="M3" s="45"/>
      <c r="N3" s="44"/>
      <c r="O3" s="45"/>
      <c r="P3" s="44"/>
      <c r="Q3" s="45"/>
      <c r="R3" s="44"/>
      <c r="S3" s="45"/>
      <c r="T3" s="44"/>
      <c r="U3" s="45"/>
      <c r="V3" s="44"/>
      <c r="W3" s="43"/>
      <c r="X3" s="44"/>
      <c r="Y3" s="43"/>
    </row>
    <row r="4" spans="1:25" s="46" customFormat="1" ht="16.5" x14ac:dyDescent="0.3">
      <c r="A4" s="150" t="s">
        <v>747</v>
      </c>
      <c r="B4" s="150"/>
      <c r="C4" s="150"/>
      <c r="D4" s="150"/>
      <c r="E4" s="150"/>
      <c r="F4" s="150"/>
      <c r="G4" s="150"/>
      <c r="H4" s="150"/>
      <c r="I4" s="150"/>
      <c r="J4" s="150"/>
      <c r="K4" s="150"/>
      <c r="L4" s="150"/>
      <c r="M4" s="150"/>
      <c r="N4" s="150"/>
      <c r="O4" s="150"/>
      <c r="P4" s="150"/>
      <c r="Q4" s="150"/>
      <c r="R4" s="150"/>
      <c r="S4" s="150"/>
      <c r="T4" s="150"/>
      <c r="U4" s="150"/>
      <c r="V4" s="150"/>
      <c r="W4" s="150"/>
      <c r="X4" s="150"/>
      <c r="Y4" s="150"/>
    </row>
    <row r="5" spans="1:25" s="47" customFormat="1" ht="12" customHeight="1" thickBot="1" x14ac:dyDescent="0.3">
      <c r="A5" s="151" t="s">
        <v>101</v>
      </c>
      <c r="B5" s="151"/>
      <c r="C5" s="151"/>
      <c r="D5" s="151"/>
      <c r="E5" s="151"/>
      <c r="F5" s="151"/>
      <c r="G5" s="151"/>
      <c r="H5" s="151"/>
      <c r="I5" s="151"/>
      <c r="J5" s="151"/>
      <c r="K5" s="151"/>
      <c r="L5" s="151"/>
      <c r="M5" s="151"/>
      <c r="N5" s="151"/>
      <c r="O5" s="151"/>
      <c r="P5" s="151"/>
      <c r="Q5" s="151"/>
      <c r="R5" s="151"/>
      <c r="S5" s="151"/>
      <c r="T5" s="151"/>
      <c r="U5" s="151"/>
      <c r="V5" s="151"/>
      <c r="W5" s="151"/>
      <c r="X5" s="151"/>
      <c r="Y5" s="151"/>
    </row>
    <row r="6" spans="1:25" s="47" customFormat="1" ht="12" customHeight="1" thickBot="1" x14ac:dyDescent="0.3">
      <c r="A6" s="152" t="s">
        <v>102</v>
      </c>
      <c r="B6" s="155" t="s">
        <v>473</v>
      </c>
      <c r="C6" s="156"/>
      <c r="D6" s="156"/>
      <c r="E6" s="156"/>
      <c r="F6" s="156"/>
      <c r="G6" s="157"/>
      <c r="H6" s="161" t="s">
        <v>474</v>
      </c>
      <c r="I6" s="162"/>
      <c r="J6" s="162"/>
      <c r="K6" s="162"/>
      <c r="L6" s="162"/>
      <c r="M6" s="162"/>
      <c r="N6" s="162"/>
      <c r="O6" s="162"/>
      <c r="P6" s="162"/>
      <c r="Q6" s="162"/>
      <c r="R6" s="162"/>
      <c r="S6" s="162"/>
      <c r="T6" s="162"/>
      <c r="U6" s="162"/>
      <c r="V6" s="162"/>
      <c r="W6" s="162"/>
      <c r="X6" s="162"/>
      <c r="Y6" s="163"/>
    </row>
    <row r="7" spans="1:25" s="47" customFormat="1" ht="12" customHeight="1" thickBot="1" x14ac:dyDescent="0.3">
      <c r="A7" s="153"/>
      <c r="B7" s="158"/>
      <c r="C7" s="159"/>
      <c r="D7" s="159"/>
      <c r="E7" s="159"/>
      <c r="F7" s="159"/>
      <c r="G7" s="160"/>
      <c r="H7" s="164" t="s">
        <v>77</v>
      </c>
      <c r="I7" s="165"/>
      <c r="J7" s="165"/>
      <c r="K7" s="165"/>
      <c r="L7" s="165"/>
      <c r="M7" s="166"/>
      <c r="N7" s="164" t="s">
        <v>103</v>
      </c>
      <c r="O7" s="165"/>
      <c r="P7" s="165"/>
      <c r="Q7" s="165"/>
      <c r="R7" s="165"/>
      <c r="S7" s="166"/>
      <c r="T7" s="164" t="s">
        <v>104</v>
      </c>
      <c r="U7" s="165"/>
      <c r="V7" s="165"/>
      <c r="W7" s="165"/>
      <c r="X7" s="165"/>
      <c r="Y7" s="167"/>
    </row>
    <row r="8" spans="1:25" s="47" customFormat="1" ht="12" customHeight="1" thickBot="1" x14ac:dyDescent="0.3">
      <c r="A8" s="154"/>
      <c r="B8" s="147" t="s">
        <v>77</v>
      </c>
      <c r="C8" s="148"/>
      <c r="D8" s="147" t="s">
        <v>103</v>
      </c>
      <c r="E8" s="148"/>
      <c r="F8" s="147" t="s">
        <v>104</v>
      </c>
      <c r="G8" s="148"/>
      <c r="H8" s="147" t="s">
        <v>77</v>
      </c>
      <c r="I8" s="148"/>
      <c r="J8" s="147" t="s">
        <v>105</v>
      </c>
      <c r="K8" s="148"/>
      <c r="L8" s="147" t="s">
        <v>106</v>
      </c>
      <c r="M8" s="148"/>
      <c r="N8" s="147" t="s">
        <v>77</v>
      </c>
      <c r="O8" s="148"/>
      <c r="P8" s="147" t="s">
        <v>105</v>
      </c>
      <c r="Q8" s="148"/>
      <c r="R8" s="147" t="s">
        <v>106</v>
      </c>
      <c r="S8" s="148"/>
      <c r="T8" s="147" t="s">
        <v>77</v>
      </c>
      <c r="U8" s="148"/>
      <c r="V8" s="147" t="s">
        <v>105</v>
      </c>
      <c r="W8" s="148"/>
      <c r="X8" s="147" t="s">
        <v>106</v>
      </c>
      <c r="Y8" s="149"/>
    </row>
    <row r="9" spans="1:25" s="111" customFormat="1" ht="12" customHeight="1" thickBot="1" x14ac:dyDescent="0.3">
      <c r="A9" s="114">
        <v>1</v>
      </c>
      <c r="B9" s="144">
        <v>2</v>
      </c>
      <c r="C9" s="145"/>
      <c r="D9" s="144">
        <v>3</v>
      </c>
      <c r="E9" s="145"/>
      <c r="F9" s="144">
        <v>4</v>
      </c>
      <c r="G9" s="145"/>
      <c r="H9" s="144">
        <v>5</v>
      </c>
      <c r="I9" s="145"/>
      <c r="J9" s="144">
        <v>6</v>
      </c>
      <c r="K9" s="145"/>
      <c r="L9" s="144">
        <v>7</v>
      </c>
      <c r="M9" s="145"/>
      <c r="N9" s="144">
        <v>8</v>
      </c>
      <c r="O9" s="145"/>
      <c r="P9" s="144">
        <v>9</v>
      </c>
      <c r="Q9" s="145"/>
      <c r="R9" s="144">
        <v>10</v>
      </c>
      <c r="S9" s="145"/>
      <c r="T9" s="144">
        <v>11</v>
      </c>
      <c r="U9" s="145"/>
      <c r="V9" s="144">
        <v>12</v>
      </c>
      <c r="W9" s="145"/>
      <c r="X9" s="144">
        <v>13</v>
      </c>
      <c r="Y9" s="146"/>
    </row>
    <row r="10" spans="1:25" s="47" customFormat="1" ht="12" customHeight="1" x14ac:dyDescent="0.25">
      <c r="A10" s="115">
        <v>1960</v>
      </c>
      <c r="B10" s="107">
        <v>1679</v>
      </c>
      <c r="C10" s="116">
        <v>-44.5</v>
      </c>
      <c r="D10" s="107">
        <v>756</v>
      </c>
      <c r="E10" s="116">
        <v>-32.299999999999997</v>
      </c>
      <c r="F10" s="107">
        <v>923</v>
      </c>
      <c r="G10" s="116">
        <v>-30.1</v>
      </c>
      <c r="H10" s="112">
        <v>45.1</v>
      </c>
      <c r="I10" s="116">
        <v>-2.16</v>
      </c>
      <c r="J10" s="112" t="s">
        <v>469</v>
      </c>
      <c r="K10" s="116" t="s">
        <v>107</v>
      </c>
      <c r="L10" s="112" t="s">
        <v>469</v>
      </c>
      <c r="M10" s="116" t="s">
        <v>107</v>
      </c>
      <c r="N10" s="112">
        <v>54</v>
      </c>
      <c r="O10" s="116">
        <v>-3.23</v>
      </c>
      <c r="P10" s="112" t="s">
        <v>469</v>
      </c>
      <c r="Q10" s="116" t="s">
        <v>107</v>
      </c>
      <c r="R10" s="112" t="s">
        <v>469</v>
      </c>
      <c r="S10" s="116" t="s">
        <v>107</v>
      </c>
      <c r="T10" s="112">
        <v>37.9</v>
      </c>
      <c r="U10" s="116">
        <v>-2.85</v>
      </c>
      <c r="V10" s="112" t="s">
        <v>469</v>
      </c>
      <c r="W10" s="116" t="s">
        <v>107</v>
      </c>
      <c r="X10" s="112" t="s">
        <v>469</v>
      </c>
      <c r="Y10" s="117" t="s">
        <v>107</v>
      </c>
    </row>
    <row r="11" spans="1:25" s="47" customFormat="1" ht="12" customHeight="1" x14ac:dyDescent="0.25">
      <c r="A11" s="115">
        <v>1961</v>
      </c>
      <c r="B11" s="107">
        <v>1763</v>
      </c>
      <c r="C11" s="116">
        <v>-46.7</v>
      </c>
      <c r="D11" s="107">
        <v>790</v>
      </c>
      <c r="E11" s="116">
        <v>-33.700000000000003</v>
      </c>
      <c r="F11" s="107">
        <v>973</v>
      </c>
      <c r="G11" s="116">
        <v>-31.8</v>
      </c>
      <c r="H11" s="112">
        <v>48</v>
      </c>
      <c r="I11" s="116">
        <v>-2.12</v>
      </c>
      <c r="J11" s="112" t="s">
        <v>469</v>
      </c>
      <c r="K11" s="116" t="s">
        <v>107</v>
      </c>
      <c r="L11" s="112" t="s">
        <v>469</v>
      </c>
      <c r="M11" s="116" t="s">
        <v>107</v>
      </c>
      <c r="N11" s="112">
        <v>56.3</v>
      </c>
      <c r="O11" s="116">
        <v>-3.14</v>
      </c>
      <c r="P11" s="112" t="s">
        <v>469</v>
      </c>
      <c r="Q11" s="116" t="s">
        <v>107</v>
      </c>
      <c r="R11" s="112" t="s">
        <v>469</v>
      </c>
      <c r="S11" s="116" t="s">
        <v>107</v>
      </c>
      <c r="T11" s="112">
        <v>41.3</v>
      </c>
      <c r="U11" s="116">
        <v>-2.81</v>
      </c>
      <c r="V11" s="112" t="s">
        <v>469</v>
      </c>
      <c r="W11" s="116" t="s">
        <v>107</v>
      </c>
      <c r="X11" s="112" t="s">
        <v>469</v>
      </c>
      <c r="Y11" s="117" t="s">
        <v>107</v>
      </c>
    </row>
    <row r="12" spans="1:25" s="47" customFormat="1" ht="12" customHeight="1" x14ac:dyDescent="0.25">
      <c r="A12" s="115">
        <v>1962</v>
      </c>
      <c r="B12" s="107">
        <v>1838</v>
      </c>
      <c r="C12" s="116">
        <v>-44.3</v>
      </c>
      <c r="D12" s="107">
        <v>872</v>
      </c>
      <c r="E12" s="116">
        <v>-32</v>
      </c>
      <c r="F12" s="107">
        <v>966</v>
      </c>
      <c r="G12" s="116">
        <v>-30.4</v>
      </c>
      <c r="H12" s="112">
        <v>49</v>
      </c>
      <c r="I12" s="116">
        <v>-2.08</v>
      </c>
      <c r="J12" s="112" t="s">
        <v>469</v>
      </c>
      <c r="K12" s="116" t="s">
        <v>107</v>
      </c>
      <c r="L12" s="112" t="s">
        <v>469</v>
      </c>
      <c r="M12" s="116" t="s">
        <v>107</v>
      </c>
      <c r="N12" s="112">
        <v>55</v>
      </c>
      <c r="O12" s="116">
        <v>-3</v>
      </c>
      <c r="P12" s="112" t="s">
        <v>469</v>
      </c>
      <c r="Q12" s="116" t="s">
        <v>107</v>
      </c>
      <c r="R12" s="112" t="s">
        <v>469</v>
      </c>
      <c r="S12" s="116" t="s">
        <v>107</v>
      </c>
      <c r="T12" s="112">
        <v>43.5</v>
      </c>
      <c r="U12" s="116">
        <v>-2.84</v>
      </c>
      <c r="V12" s="112" t="s">
        <v>469</v>
      </c>
      <c r="W12" s="116" t="s">
        <v>107</v>
      </c>
      <c r="X12" s="112" t="s">
        <v>469</v>
      </c>
      <c r="Y12" s="117" t="s">
        <v>107</v>
      </c>
    </row>
    <row r="13" spans="1:25" s="47" customFormat="1" ht="12" customHeight="1" x14ac:dyDescent="0.25">
      <c r="A13" s="115">
        <v>1963</v>
      </c>
      <c r="B13" s="107">
        <v>1741</v>
      </c>
      <c r="C13" s="116">
        <v>-44.9</v>
      </c>
      <c r="D13" s="107">
        <v>794</v>
      </c>
      <c r="E13" s="116">
        <v>-32.6</v>
      </c>
      <c r="F13" s="107">
        <v>947</v>
      </c>
      <c r="G13" s="116">
        <v>-30.5</v>
      </c>
      <c r="H13" s="112">
        <v>45</v>
      </c>
      <c r="I13" s="116">
        <v>-2.12</v>
      </c>
      <c r="J13" s="112" t="s">
        <v>469</v>
      </c>
      <c r="K13" s="116" t="s">
        <v>107</v>
      </c>
      <c r="L13" s="112" t="s">
        <v>469</v>
      </c>
      <c r="M13" s="116" t="s">
        <v>107</v>
      </c>
      <c r="N13" s="112">
        <v>52.3</v>
      </c>
      <c r="O13" s="116">
        <v>-3.16</v>
      </c>
      <c r="P13" s="112" t="s">
        <v>469</v>
      </c>
      <c r="Q13" s="116" t="s">
        <v>107</v>
      </c>
      <c r="R13" s="112" t="s">
        <v>469</v>
      </c>
      <c r="S13" s="116" t="s">
        <v>107</v>
      </c>
      <c r="T13" s="112">
        <v>39</v>
      </c>
      <c r="U13" s="116">
        <v>-2.82</v>
      </c>
      <c r="V13" s="112" t="s">
        <v>469</v>
      </c>
      <c r="W13" s="116" t="s">
        <v>107</v>
      </c>
      <c r="X13" s="112" t="s">
        <v>469</v>
      </c>
      <c r="Y13" s="117" t="s">
        <v>107</v>
      </c>
    </row>
    <row r="14" spans="1:25" s="47" customFormat="1" ht="12" customHeight="1" x14ac:dyDescent="0.25">
      <c r="A14" s="115">
        <v>1964</v>
      </c>
      <c r="B14" s="107">
        <v>2145</v>
      </c>
      <c r="C14" s="116">
        <v>-43.6</v>
      </c>
      <c r="D14" s="107">
        <v>997</v>
      </c>
      <c r="E14" s="116">
        <v>-32.299999999999997</v>
      </c>
      <c r="F14" s="107">
        <v>1148</v>
      </c>
      <c r="G14" s="116">
        <v>-28.9</v>
      </c>
      <c r="H14" s="112">
        <v>48.3</v>
      </c>
      <c r="I14" s="116">
        <v>-1.92</v>
      </c>
      <c r="J14" s="112" t="s">
        <v>469</v>
      </c>
      <c r="K14" s="116" t="s">
        <v>107</v>
      </c>
      <c r="L14" s="112" t="s">
        <v>469</v>
      </c>
      <c r="M14" s="116" t="s">
        <v>107</v>
      </c>
      <c r="N14" s="112">
        <v>57.2</v>
      </c>
      <c r="O14" s="116">
        <v>-2.79</v>
      </c>
      <c r="P14" s="112" t="s">
        <v>469</v>
      </c>
      <c r="Q14" s="116" t="s">
        <v>107</v>
      </c>
      <c r="R14" s="112" t="s">
        <v>469</v>
      </c>
      <c r="S14" s="116" t="s">
        <v>107</v>
      </c>
      <c r="T14" s="112">
        <v>40.700000000000003</v>
      </c>
      <c r="U14" s="116">
        <v>-2.58</v>
      </c>
      <c r="V14" s="112" t="s">
        <v>469</v>
      </c>
      <c r="W14" s="116" t="s">
        <v>107</v>
      </c>
      <c r="X14" s="112" t="s">
        <v>469</v>
      </c>
      <c r="Y14" s="117" t="s">
        <v>107</v>
      </c>
    </row>
    <row r="15" spans="1:25" s="47" customFormat="1" ht="12" customHeight="1" x14ac:dyDescent="0.25">
      <c r="A15" s="118"/>
      <c r="B15" s="107"/>
      <c r="C15" s="116"/>
      <c r="D15" s="107"/>
      <c r="E15" s="116"/>
      <c r="F15" s="107"/>
      <c r="G15" s="116"/>
      <c r="H15" s="112"/>
      <c r="I15" s="116"/>
      <c r="J15" s="112"/>
      <c r="K15" s="116"/>
      <c r="L15" s="112"/>
      <c r="M15" s="116"/>
      <c r="N15" s="112"/>
      <c r="O15" s="116"/>
      <c r="P15" s="112"/>
      <c r="Q15" s="116"/>
      <c r="R15" s="112"/>
      <c r="S15" s="116"/>
      <c r="T15" s="112"/>
      <c r="U15" s="116"/>
      <c r="V15" s="112"/>
      <c r="W15" s="116"/>
      <c r="X15" s="112"/>
      <c r="Y15" s="117"/>
    </row>
    <row r="16" spans="1:25" s="47" customFormat="1" ht="12" customHeight="1" x14ac:dyDescent="0.25">
      <c r="A16" s="115">
        <v>1965</v>
      </c>
      <c r="B16" s="107">
        <v>2659</v>
      </c>
      <c r="C16" s="116">
        <v>-48.5</v>
      </c>
      <c r="D16" s="107">
        <v>1254</v>
      </c>
      <c r="E16" s="116">
        <v>-35.700000000000003</v>
      </c>
      <c r="F16" s="107">
        <v>1405</v>
      </c>
      <c r="G16" s="116">
        <v>-32.5</v>
      </c>
      <c r="H16" s="112">
        <v>50.9</v>
      </c>
      <c r="I16" s="116">
        <v>-1.73</v>
      </c>
      <c r="J16" s="112" t="s">
        <v>469</v>
      </c>
      <c r="K16" s="116" t="s">
        <v>107</v>
      </c>
      <c r="L16" s="112" t="s">
        <v>469</v>
      </c>
      <c r="M16" s="116" t="s">
        <v>107</v>
      </c>
      <c r="N16" s="112">
        <v>57.3</v>
      </c>
      <c r="O16" s="116">
        <v>-2.4900000000000002</v>
      </c>
      <c r="P16" s="112" t="s">
        <v>469</v>
      </c>
      <c r="Q16" s="116" t="s">
        <v>107</v>
      </c>
      <c r="R16" s="112" t="s">
        <v>469</v>
      </c>
      <c r="S16" s="116" t="s">
        <v>107</v>
      </c>
      <c r="T16" s="112">
        <v>45.3</v>
      </c>
      <c r="U16" s="116">
        <v>-2.37</v>
      </c>
      <c r="V16" s="112" t="s">
        <v>469</v>
      </c>
      <c r="W16" s="116" t="s">
        <v>107</v>
      </c>
      <c r="X16" s="112" t="s">
        <v>469</v>
      </c>
      <c r="Y16" s="117" t="s">
        <v>107</v>
      </c>
    </row>
    <row r="17" spans="1:25" s="47" customFormat="1" ht="12" customHeight="1" x14ac:dyDescent="0.25">
      <c r="A17" s="115">
        <v>1966</v>
      </c>
      <c r="B17" s="107">
        <v>2612</v>
      </c>
      <c r="C17" s="116">
        <v>-45.7</v>
      </c>
      <c r="D17" s="107">
        <v>1207</v>
      </c>
      <c r="E17" s="116">
        <v>-34.4</v>
      </c>
      <c r="F17" s="107">
        <v>1405</v>
      </c>
      <c r="G17" s="116">
        <v>-29.5</v>
      </c>
      <c r="H17" s="112">
        <v>50.1</v>
      </c>
      <c r="I17" s="116">
        <v>-1.74</v>
      </c>
      <c r="J17" s="112" t="s">
        <v>469</v>
      </c>
      <c r="K17" s="116" t="s">
        <v>107</v>
      </c>
      <c r="L17" s="112" t="s">
        <v>469</v>
      </c>
      <c r="M17" s="116" t="s">
        <v>107</v>
      </c>
      <c r="N17" s="112">
        <v>58.7</v>
      </c>
      <c r="O17" s="116">
        <v>-2.5299999999999998</v>
      </c>
      <c r="P17" s="112" t="s">
        <v>469</v>
      </c>
      <c r="Q17" s="116" t="s">
        <v>107</v>
      </c>
      <c r="R17" s="112" t="s">
        <v>469</v>
      </c>
      <c r="S17" s="116" t="s">
        <v>107</v>
      </c>
      <c r="T17" s="112">
        <v>42.7</v>
      </c>
      <c r="U17" s="116">
        <v>-2.35</v>
      </c>
      <c r="V17" s="112" t="s">
        <v>469</v>
      </c>
      <c r="W17" s="116" t="s">
        <v>107</v>
      </c>
      <c r="X17" s="112" t="s">
        <v>469</v>
      </c>
      <c r="Y17" s="117" t="s">
        <v>107</v>
      </c>
    </row>
    <row r="18" spans="1:25" s="47" customFormat="1" ht="12" customHeight="1" x14ac:dyDescent="0.25">
      <c r="A18" s="115">
        <v>1967</v>
      </c>
      <c r="B18" s="107">
        <v>2525</v>
      </c>
      <c r="C18" s="116">
        <v>-38.5</v>
      </c>
      <c r="D18" s="107">
        <v>1142</v>
      </c>
      <c r="E18" s="116">
        <v>-28.9</v>
      </c>
      <c r="F18" s="107">
        <v>1383</v>
      </c>
      <c r="G18" s="116">
        <v>-24.7</v>
      </c>
      <c r="H18" s="112">
        <v>51.9</v>
      </c>
      <c r="I18" s="116">
        <v>-1.44</v>
      </c>
      <c r="J18" s="112" t="s">
        <v>469</v>
      </c>
      <c r="K18" s="116" t="s">
        <v>107</v>
      </c>
      <c r="L18" s="112" t="s">
        <v>469</v>
      </c>
      <c r="M18" s="116" t="s">
        <v>107</v>
      </c>
      <c r="N18" s="112">
        <v>57.6</v>
      </c>
      <c r="O18" s="116">
        <v>-2.12</v>
      </c>
      <c r="P18" s="112" t="s">
        <v>469</v>
      </c>
      <c r="Q18" s="116" t="s">
        <v>107</v>
      </c>
      <c r="R18" s="112" t="s">
        <v>469</v>
      </c>
      <c r="S18" s="116" t="s">
        <v>107</v>
      </c>
      <c r="T18" s="112">
        <v>47.2</v>
      </c>
      <c r="U18" s="116">
        <v>-1.95</v>
      </c>
      <c r="V18" s="112" t="s">
        <v>469</v>
      </c>
      <c r="W18" s="116" t="s">
        <v>107</v>
      </c>
      <c r="X18" s="112" t="s">
        <v>469</v>
      </c>
      <c r="Y18" s="117" t="s">
        <v>107</v>
      </c>
    </row>
    <row r="19" spans="1:25" s="47" customFormat="1" ht="12" customHeight="1" x14ac:dyDescent="0.25">
      <c r="A19" s="115">
        <v>1968</v>
      </c>
      <c r="B19" s="107">
        <v>2606</v>
      </c>
      <c r="C19" s="116">
        <v>-38</v>
      </c>
      <c r="D19" s="107">
        <v>1184</v>
      </c>
      <c r="E19" s="116">
        <v>-28.7</v>
      </c>
      <c r="F19" s="107">
        <v>1422</v>
      </c>
      <c r="G19" s="116">
        <v>-24.2</v>
      </c>
      <c r="H19" s="112">
        <v>55.4</v>
      </c>
      <c r="I19" s="116">
        <v>-1.41</v>
      </c>
      <c r="J19" s="112" t="s">
        <v>469</v>
      </c>
      <c r="K19" s="116" t="s">
        <v>107</v>
      </c>
      <c r="L19" s="112" t="s">
        <v>469</v>
      </c>
      <c r="M19" s="116" t="s">
        <v>107</v>
      </c>
      <c r="N19" s="112">
        <v>63.2</v>
      </c>
      <c r="O19" s="116">
        <v>-2.04</v>
      </c>
      <c r="P19" s="112" t="s">
        <v>469</v>
      </c>
      <c r="Q19" s="116" t="s">
        <v>107</v>
      </c>
      <c r="R19" s="112" t="s">
        <v>469</v>
      </c>
      <c r="S19" s="116" t="s">
        <v>107</v>
      </c>
      <c r="T19" s="112">
        <v>48.9</v>
      </c>
      <c r="U19" s="116">
        <v>-1.93</v>
      </c>
      <c r="V19" s="112" t="s">
        <v>469</v>
      </c>
      <c r="W19" s="116" t="s">
        <v>107</v>
      </c>
      <c r="X19" s="112" t="s">
        <v>469</v>
      </c>
      <c r="Y19" s="117" t="s">
        <v>107</v>
      </c>
    </row>
    <row r="20" spans="1:25" s="47" customFormat="1" ht="12" customHeight="1" x14ac:dyDescent="0.25">
      <c r="A20" s="115">
        <v>1969</v>
      </c>
      <c r="B20" s="107">
        <v>2842</v>
      </c>
      <c r="C20" s="116">
        <v>-36.6</v>
      </c>
      <c r="D20" s="107">
        <v>1352</v>
      </c>
      <c r="E20" s="116">
        <v>-27.3</v>
      </c>
      <c r="F20" s="107">
        <v>1490</v>
      </c>
      <c r="G20" s="116">
        <v>-24.2</v>
      </c>
      <c r="H20" s="112">
        <v>53.3</v>
      </c>
      <c r="I20" s="116">
        <v>-1.36</v>
      </c>
      <c r="J20" s="112" t="s">
        <v>469</v>
      </c>
      <c r="K20" s="116" t="s">
        <v>107</v>
      </c>
      <c r="L20" s="112" t="s">
        <v>469</v>
      </c>
      <c r="M20" s="116" t="s">
        <v>107</v>
      </c>
      <c r="N20" s="112">
        <v>60.1</v>
      </c>
      <c r="O20" s="116">
        <v>-1.93</v>
      </c>
      <c r="P20" s="112" t="s">
        <v>469</v>
      </c>
      <c r="Q20" s="116" t="s">
        <v>107</v>
      </c>
      <c r="R20" s="112" t="s">
        <v>469</v>
      </c>
      <c r="S20" s="116" t="s">
        <v>107</v>
      </c>
      <c r="T20" s="112">
        <v>47.2</v>
      </c>
      <c r="U20" s="116">
        <v>-1.88</v>
      </c>
      <c r="V20" s="112" t="s">
        <v>469</v>
      </c>
      <c r="W20" s="116" t="s">
        <v>107</v>
      </c>
      <c r="X20" s="112" t="s">
        <v>469</v>
      </c>
      <c r="Y20" s="117" t="s">
        <v>107</v>
      </c>
    </row>
    <row r="21" spans="1:25" s="47" customFormat="1" ht="12" customHeight="1" x14ac:dyDescent="0.25">
      <c r="A21" s="118"/>
      <c r="B21" s="107"/>
      <c r="C21" s="116"/>
      <c r="D21" s="107"/>
      <c r="E21" s="116"/>
      <c r="F21" s="107"/>
      <c r="G21" s="116"/>
      <c r="H21" s="112"/>
      <c r="I21" s="116"/>
      <c r="J21" s="112"/>
      <c r="K21" s="116"/>
      <c r="L21" s="112"/>
      <c r="M21" s="116"/>
      <c r="N21" s="112"/>
      <c r="O21" s="116"/>
      <c r="P21" s="112"/>
      <c r="Q21" s="116"/>
      <c r="R21" s="112"/>
      <c r="S21" s="116"/>
      <c r="T21" s="112"/>
      <c r="U21" s="116"/>
      <c r="V21" s="112"/>
      <c r="W21" s="116"/>
      <c r="X21" s="112"/>
      <c r="Y21" s="117"/>
    </row>
    <row r="22" spans="1:25" s="47" customFormat="1" ht="12" customHeight="1" x14ac:dyDescent="0.25">
      <c r="A22" s="115">
        <v>1970</v>
      </c>
      <c r="B22" s="107">
        <v>2758</v>
      </c>
      <c r="C22" s="116">
        <v>-38.1</v>
      </c>
      <c r="D22" s="107">
        <v>1343</v>
      </c>
      <c r="E22" s="116">
        <v>-26.6</v>
      </c>
      <c r="F22" s="107">
        <v>1415</v>
      </c>
      <c r="G22" s="116">
        <v>-27.3</v>
      </c>
      <c r="H22" s="112">
        <v>51.7</v>
      </c>
      <c r="I22" s="116">
        <v>-1.38</v>
      </c>
      <c r="J22" s="112" t="s">
        <v>469</v>
      </c>
      <c r="K22" s="116" t="s">
        <v>107</v>
      </c>
      <c r="L22" s="112" t="s">
        <v>469</v>
      </c>
      <c r="M22" s="116" t="s">
        <v>107</v>
      </c>
      <c r="N22" s="112">
        <v>55.2</v>
      </c>
      <c r="O22" s="116">
        <v>-1.97</v>
      </c>
      <c r="P22" s="112" t="s">
        <v>469</v>
      </c>
      <c r="Q22" s="116" t="s">
        <v>107</v>
      </c>
      <c r="R22" s="112" t="s">
        <v>469</v>
      </c>
      <c r="S22" s="116" t="s">
        <v>107</v>
      </c>
      <c r="T22" s="112">
        <v>48.5</v>
      </c>
      <c r="U22" s="116">
        <v>-1.93</v>
      </c>
      <c r="V22" s="112" t="s">
        <v>469</v>
      </c>
      <c r="W22" s="116" t="s">
        <v>107</v>
      </c>
      <c r="X22" s="112" t="s">
        <v>469</v>
      </c>
      <c r="Y22" s="117" t="s">
        <v>107</v>
      </c>
    </row>
    <row r="23" spans="1:25" s="47" customFormat="1" ht="12" customHeight="1" x14ac:dyDescent="0.25">
      <c r="A23" s="115">
        <v>1971</v>
      </c>
      <c r="B23" s="107">
        <v>2875</v>
      </c>
      <c r="C23" s="116">
        <v>-38.700000000000003</v>
      </c>
      <c r="D23" s="107">
        <v>1371</v>
      </c>
      <c r="E23" s="116">
        <v>-27.1</v>
      </c>
      <c r="F23" s="107">
        <v>1504</v>
      </c>
      <c r="G23" s="116">
        <v>-27.6</v>
      </c>
      <c r="H23" s="112">
        <v>53.5</v>
      </c>
      <c r="I23" s="116">
        <v>-1.35</v>
      </c>
      <c r="J23" s="112" t="s">
        <v>469</v>
      </c>
      <c r="K23" s="116" t="s">
        <v>107</v>
      </c>
      <c r="L23" s="112" t="s">
        <v>469</v>
      </c>
      <c r="M23" s="116" t="s">
        <v>107</v>
      </c>
      <c r="N23" s="112">
        <v>57.6</v>
      </c>
      <c r="O23" s="116">
        <v>-1.94</v>
      </c>
      <c r="P23" s="112" t="s">
        <v>469</v>
      </c>
      <c r="Q23" s="116" t="s">
        <v>107</v>
      </c>
      <c r="R23" s="112" t="s">
        <v>469</v>
      </c>
      <c r="S23" s="116" t="s">
        <v>107</v>
      </c>
      <c r="T23" s="112">
        <v>49.8</v>
      </c>
      <c r="U23" s="116">
        <v>-1.87</v>
      </c>
      <c r="V23" s="112" t="s">
        <v>469</v>
      </c>
      <c r="W23" s="116" t="s">
        <v>107</v>
      </c>
      <c r="X23" s="112" t="s">
        <v>469</v>
      </c>
      <c r="Y23" s="117" t="s">
        <v>107</v>
      </c>
    </row>
    <row r="24" spans="1:25" s="47" customFormat="1" ht="12" customHeight="1" x14ac:dyDescent="0.25">
      <c r="A24" s="115">
        <v>1972</v>
      </c>
      <c r="B24" s="107">
        <v>2964</v>
      </c>
      <c r="C24" s="116">
        <v>-38.5</v>
      </c>
      <c r="D24" s="107">
        <v>1423</v>
      </c>
      <c r="E24" s="116">
        <v>-27.5</v>
      </c>
      <c r="F24" s="107">
        <v>1542</v>
      </c>
      <c r="G24" s="116">
        <v>-26.9</v>
      </c>
      <c r="H24" s="112">
        <v>49.2</v>
      </c>
      <c r="I24" s="116">
        <v>-1.33</v>
      </c>
      <c r="J24" s="112" t="s">
        <v>469</v>
      </c>
      <c r="K24" s="116" t="s">
        <v>107</v>
      </c>
      <c r="L24" s="112" t="s">
        <v>469</v>
      </c>
      <c r="M24" s="116" t="s">
        <v>107</v>
      </c>
      <c r="N24" s="112">
        <v>52.7</v>
      </c>
      <c r="O24" s="116">
        <v>-1.92</v>
      </c>
      <c r="P24" s="112" t="s">
        <v>469</v>
      </c>
      <c r="Q24" s="116" t="s">
        <v>107</v>
      </c>
      <c r="R24" s="112" t="s">
        <v>469</v>
      </c>
      <c r="S24" s="116" t="s">
        <v>107</v>
      </c>
      <c r="T24" s="112">
        <v>46</v>
      </c>
      <c r="U24" s="116">
        <v>-1.84</v>
      </c>
      <c r="V24" s="112" t="s">
        <v>469</v>
      </c>
      <c r="W24" s="116" t="s">
        <v>107</v>
      </c>
      <c r="X24" s="112" t="s">
        <v>469</v>
      </c>
      <c r="Y24" s="117" t="s">
        <v>107</v>
      </c>
    </row>
    <row r="25" spans="1:25" s="47" customFormat="1" ht="12" customHeight="1" x14ac:dyDescent="0.25">
      <c r="A25" s="115">
        <v>1973</v>
      </c>
      <c r="B25" s="107">
        <v>3058</v>
      </c>
      <c r="C25" s="116">
        <v>-37.700000000000003</v>
      </c>
      <c r="D25" s="107">
        <v>1460</v>
      </c>
      <c r="E25" s="116">
        <v>-28</v>
      </c>
      <c r="F25" s="107">
        <v>1599</v>
      </c>
      <c r="G25" s="116">
        <v>-25</v>
      </c>
      <c r="H25" s="112">
        <v>46.6</v>
      </c>
      <c r="I25" s="116">
        <v>-1.31</v>
      </c>
      <c r="J25" s="112">
        <v>14.9</v>
      </c>
      <c r="K25" s="116">
        <v>-0.94</v>
      </c>
      <c r="L25" s="112">
        <v>31.6</v>
      </c>
      <c r="M25" s="116">
        <v>-1.22</v>
      </c>
      <c r="N25" s="112">
        <v>50</v>
      </c>
      <c r="O25" s="116">
        <v>-1.9</v>
      </c>
      <c r="P25" s="112">
        <v>14.6</v>
      </c>
      <c r="Q25" s="116">
        <v>-1.34</v>
      </c>
      <c r="R25" s="112">
        <v>35.4</v>
      </c>
      <c r="S25" s="116">
        <v>-1.82</v>
      </c>
      <c r="T25" s="112">
        <v>43.4</v>
      </c>
      <c r="U25" s="116">
        <v>-1.8</v>
      </c>
      <c r="V25" s="112">
        <v>15.2</v>
      </c>
      <c r="W25" s="116">
        <v>-1.3</v>
      </c>
      <c r="X25" s="112">
        <v>28.2</v>
      </c>
      <c r="Y25" s="117">
        <v>-1.63</v>
      </c>
    </row>
    <row r="26" spans="1:25" s="47" customFormat="1" ht="12" customHeight="1" x14ac:dyDescent="0.25">
      <c r="A26" s="115">
        <v>1974</v>
      </c>
      <c r="B26" s="107">
        <v>3101</v>
      </c>
      <c r="C26" s="116">
        <v>-39.299999999999997</v>
      </c>
      <c r="D26" s="107">
        <v>1491</v>
      </c>
      <c r="E26" s="116">
        <v>-28.2</v>
      </c>
      <c r="F26" s="107">
        <v>1611</v>
      </c>
      <c r="G26" s="116">
        <v>-27.3</v>
      </c>
      <c r="H26" s="112">
        <v>47.6</v>
      </c>
      <c r="I26" s="116">
        <v>-1.3</v>
      </c>
      <c r="J26" s="112">
        <v>15.2</v>
      </c>
      <c r="K26" s="116">
        <v>-0.94</v>
      </c>
      <c r="L26" s="112">
        <v>32.4</v>
      </c>
      <c r="M26" s="116">
        <v>-1.22</v>
      </c>
      <c r="N26" s="112">
        <v>49.4</v>
      </c>
      <c r="O26" s="116">
        <v>-1.88</v>
      </c>
      <c r="P26" s="112">
        <v>16.600000000000001</v>
      </c>
      <c r="Q26" s="116">
        <v>-1.4</v>
      </c>
      <c r="R26" s="112">
        <v>32.799999999999997</v>
      </c>
      <c r="S26" s="116">
        <v>-1.77</v>
      </c>
      <c r="T26" s="112">
        <v>45.9</v>
      </c>
      <c r="U26" s="116">
        <v>-1.8</v>
      </c>
      <c r="V26" s="112">
        <v>13.9</v>
      </c>
      <c r="W26" s="116">
        <v>-1.25</v>
      </c>
      <c r="X26" s="112">
        <v>32</v>
      </c>
      <c r="Y26" s="117">
        <v>-1.69</v>
      </c>
    </row>
    <row r="27" spans="1:25" s="47" customFormat="1" ht="12" customHeight="1" x14ac:dyDescent="0.25">
      <c r="A27" s="118"/>
      <c r="B27" s="107"/>
      <c r="C27" s="116"/>
      <c r="D27" s="107"/>
      <c r="E27" s="116"/>
      <c r="F27" s="107"/>
      <c r="G27" s="116"/>
      <c r="H27" s="112"/>
      <c r="I27" s="116"/>
      <c r="J27" s="112"/>
      <c r="K27" s="116"/>
      <c r="L27" s="112"/>
      <c r="M27" s="116"/>
      <c r="N27" s="112"/>
      <c r="O27" s="116"/>
      <c r="P27" s="112"/>
      <c r="Q27" s="116"/>
      <c r="R27" s="112"/>
      <c r="S27" s="116"/>
      <c r="T27" s="112"/>
      <c r="U27" s="116"/>
      <c r="V27" s="112"/>
      <c r="W27" s="116"/>
      <c r="X27" s="112"/>
      <c r="Y27" s="117"/>
    </row>
    <row r="28" spans="1:25" s="47" customFormat="1" ht="12" customHeight="1" x14ac:dyDescent="0.25">
      <c r="A28" s="115">
        <v>1975</v>
      </c>
      <c r="B28" s="107">
        <v>3185</v>
      </c>
      <c r="C28" s="116">
        <v>-39.299999999999997</v>
      </c>
      <c r="D28" s="107">
        <v>1513</v>
      </c>
      <c r="E28" s="116">
        <v>-27.8</v>
      </c>
      <c r="F28" s="107">
        <v>1672</v>
      </c>
      <c r="G28" s="116">
        <v>-27.7</v>
      </c>
      <c r="H28" s="112">
        <v>50.7</v>
      </c>
      <c r="I28" s="116">
        <v>-1.29</v>
      </c>
      <c r="J28" s="112">
        <v>18.2</v>
      </c>
      <c r="K28" s="116">
        <v>-0.99</v>
      </c>
      <c r="L28" s="112">
        <v>32.6</v>
      </c>
      <c r="M28" s="116">
        <v>-1.21</v>
      </c>
      <c r="N28" s="112">
        <v>52.6</v>
      </c>
      <c r="O28" s="116">
        <v>-1.86</v>
      </c>
      <c r="P28" s="112">
        <v>19</v>
      </c>
      <c r="Q28" s="116">
        <v>-1.47</v>
      </c>
      <c r="R28" s="112">
        <v>33.6</v>
      </c>
      <c r="S28" s="116">
        <v>-1.76</v>
      </c>
      <c r="T28" s="112">
        <v>49</v>
      </c>
      <c r="U28" s="116">
        <v>-1.78</v>
      </c>
      <c r="V28" s="112">
        <v>17.399999999999999</v>
      </c>
      <c r="W28" s="116">
        <v>-1.35</v>
      </c>
      <c r="X28" s="112">
        <v>31.6</v>
      </c>
      <c r="Y28" s="117">
        <v>-1.65</v>
      </c>
    </row>
    <row r="29" spans="1:25" s="47" customFormat="1" ht="12" customHeight="1" x14ac:dyDescent="0.25">
      <c r="A29" s="115">
        <v>1976</v>
      </c>
      <c r="B29" s="107">
        <v>2986</v>
      </c>
      <c r="C29" s="116">
        <v>-40.5</v>
      </c>
      <c r="D29" s="107">
        <v>1451</v>
      </c>
      <c r="E29" s="116">
        <v>-29.4</v>
      </c>
      <c r="F29" s="107">
        <v>1535</v>
      </c>
      <c r="G29" s="116">
        <v>-27.8</v>
      </c>
      <c r="H29" s="112">
        <v>48.8</v>
      </c>
      <c r="I29" s="116">
        <v>-1.33</v>
      </c>
      <c r="J29" s="112">
        <v>15.6</v>
      </c>
      <c r="K29" s="116">
        <v>-0.96</v>
      </c>
      <c r="L29" s="112">
        <v>33.299999999999997</v>
      </c>
      <c r="M29" s="116">
        <v>-1.25</v>
      </c>
      <c r="N29" s="112">
        <v>47.2</v>
      </c>
      <c r="O29" s="116">
        <v>-1.9</v>
      </c>
      <c r="P29" s="112">
        <v>14.5</v>
      </c>
      <c r="Q29" s="116">
        <v>-1.34</v>
      </c>
      <c r="R29" s="112">
        <v>32.700000000000003</v>
      </c>
      <c r="S29" s="116">
        <v>-1.79</v>
      </c>
      <c r="T29" s="112">
        <v>50.3</v>
      </c>
      <c r="U29" s="116">
        <v>-1.85</v>
      </c>
      <c r="V29" s="112">
        <v>16.600000000000001</v>
      </c>
      <c r="W29" s="116">
        <v>-1.38</v>
      </c>
      <c r="X29" s="112">
        <v>33.799999999999997</v>
      </c>
      <c r="Y29" s="117">
        <v>-1.75</v>
      </c>
    </row>
    <row r="30" spans="1:25" s="47" customFormat="1" ht="12" customHeight="1" x14ac:dyDescent="0.25">
      <c r="A30" s="115">
        <v>1977</v>
      </c>
      <c r="B30" s="107">
        <v>3141</v>
      </c>
      <c r="C30" s="116">
        <v>-41</v>
      </c>
      <c r="D30" s="107">
        <v>1483</v>
      </c>
      <c r="E30" s="116">
        <v>-29.8</v>
      </c>
      <c r="F30" s="107">
        <v>1659</v>
      </c>
      <c r="G30" s="116">
        <v>-27.9</v>
      </c>
      <c r="H30" s="112">
        <v>50.6</v>
      </c>
      <c r="I30" s="116">
        <v>-1.3</v>
      </c>
      <c r="J30" s="112">
        <v>17.5</v>
      </c>
      <c r="K30" s="116">
        <v>-0.98</v>
      </c>
      <c r="L30" s="112">
        <v>33.1</v>
      </c>
      <c r="M30" s="116">
        <v>-1.22</v>
      </c>
      <c r="N30" s="112">
        <v>52.1</v>
      </c>
      <c r="O30" s="116">
        <v>-1.88</v>
      </c>
      <c r="P30" s="112">
        <v>17.2</v>
      </c>
      <c r="Q30" s="116">
        <v>-1.42</v>
      </c>
      <c r="R30" s="112">
        <v>35</v>
      </c>
      <c r="S30" s="116">
        <v>-1.8</v>
      </c>
      <c r="T30" s="112">
        <v>49.3</v>
      </c>
      <c r="U30" s="116">
        <v>-1.78</v>
      </c>
      <c r="V30" s="112">
        <v>17.8</v>
      </c>
      <c r="W30" s="116">
        <v>-1.36</v>
      </c>
      <c r="X30" s="112">
        <v>31.5</v>
      </c>
      <c r="Y30" s="117">
        <v>-1.66</v>
      </c>
    </row>
    <row r="31" spans="1:25" s="47" customFormat="1" ht="12" customHeight="1" x14ac:dyDescent="0.25">
      <c r="A31" s="115">
        <v>1978</v>
      </c>
      <c r="B31" s="107">
        <v>3163</v>
      </c>
      <c r="C31" s="116">
        <v>-40</v>
      </c>
      <c r="D31" s="107">
        <v>1485</v>
      </c>
      <c r="E31" s="116">
        <v>-29.4</v>
      </c>
      <c r="F31" s="107">
        <v>1677</v>
      </c>
      <c r="G31" s="116">
        <v>-26.8</v>
      </c>
      <c r="H31" s="112">
        <v>50.1</v>
      </c>
      <c r="I31" s="116">
        <v>-1.29</v>
      </c>
      <c r="J31" s="112">
        <v>17</v>
      </c>
      <c r="K31" s="116">
        <v>-0.97</v>
      </c>
      <c r="L31" s="112">
        <v>33.1</v>
      </c>
      <c r="M31" s="116">
        <v>-1.22</v>
      </c>
      <c r="N31" s="112">
        <v>51.1</v>
      </c>
      <c r="O31" s="116">
        <v>-1.88</v>
      </c>
      <c r="P31" s="112">
        <v>15.6</v>
      </c>
      <c r="Q31" s="116">
        <v>-1.37</v>
      </c>
      <c r="R31" s="112">
        <v>35.5</v>
      </c>
      <c r="S31" s="116">
        <v>-1.8</v>
      </c>
      <c r="T31" s="112">
        <v>49.3</v>
      </c>
      <c r="U31" s="116">
        <v>-1.77</v>
      </c>
      <c r="V31" s="112">
        <v>18.3</v>
      </c>
      <c r="W31" s="116">
        <v>-1.37</v>
      </c>
      <c r="X31" s="112">
        <v>31</v>
      </c>
      <c r="Y31" s="117">
        <v>-1.64</v>
      </c>
    </row>
    <row r="32" spans="1:25" s="47" customFormat="1" ht="12" customHeight="1" x14ac:dyDescent="0.25">
      <c r="A32" s="115">
        <v>1979</v>
      </c>
      <c r="B32" s="107">
        <v>3160</v>
      </c>
      <c r="C32" s="116">
        <v>-40.299999999999997</v>
      </c>
      <c r="D32" s="107">
        <v>1475</v>
      </c>
      <c r="E32" s="116">
        <v>-29.4</v>
      </c>
      <c r="F32" s="107">
        <v>1685</v>
      </c>
      <c r="G32" s="116">
        <v>-27.4</v>
      </c>
      <c r="H32" s="112">
        <v>49.3</v>
      </c>
      <c r="I32" s="116">
        <v>-1.29</v>
      </c>
      <c r="J32" s="112">
        <v>17.5</v>
      </c>
      <c r="K32" s="116">
        <v>-0.98</v>
      </c>
      <c r="L32" s="112">
        <v>31.8</v>
      </c>
      <c r="M32" s="116">
        <v>-1.2</v>
      </c>
      <c r="N32" s="112">
        <v>50.4</v>
      </c>
      <c r="O32" s="116">
        <v>-1.89</v>
      </c>
      <c r="P32" s="112">
        <v>16.899999999999999</v>
      </c>
      <c r="Q32" s="116">
        <v>-1.42</v>
      </c>
      <c r="R32" s="112">
        <v>33.5</v>
      </c>
      <c r="S32" s="116">
        <v>-1.79</v>
      </c>
      <c r="T32" s="112">
        <v>48.4</v>
      </c>
      <c r="U32" s="116">
        <v>-1.77</v>
      </c>
      <c r="V32" s="112">
        <v>18.100000000000001</v>
      </c>
      <c r="W32" s="116">
        <v>-1.36</v>
      </c>
      <c r="X32" s="112">
        <v>30.3</v>
      </c>
      <c r="Y32" s="117">
        <v>-1.63</v>
      </c>
    </row>
    <row r="33" spans="1:25" s="47" customFormat="1" ht="12" customHeight="1" x14ac:dyDescent="0.25">
      <c r="A33" s="118"/>
      <c r="B33" s="107"/>
      <c r="C33" s="116"/>
      <c r="D33" s="107"/>
      <c r="E33" s="116"/>
      <c r="F33" s="107"/>
      <c r="G33" s="116"/>
      <c r="H33" s="112"/>
      <c r="I33" s="116"/>
      <c r="J33" s="112"/>
      <c r="K33" s="116"/>
      <c r="L33" s="112"/>
      <c r="M33" s="116"/>
      <c r="N33" s="112"/>
      <c r="O33" s="116"/>
      <c r="P33" s="112"/>
      <c r="Q33" s="116"/>
      <c r="R33" s="112"/>
      <c r="S33" s="116"/>
      <c r="T33" s="112"/>
      <c r="U33" s="116"/>
      <c r="V33" s="112"/>
      <c r="W33" s="116"/>
      <c r="X33" s="112"/>
      <c r="Y33" s="117"/>
    </row>
    <row r="34" spans="1:25" s="47" customFormat="1" ht="12" customHeight="1" x14ac:dyDescent="0.25">
      <c r="A34" s="115">
        <v>1980</v>
      </c>
      <c r="B34" s="107">
        <v>3088</v>
      </c>
      <c r="C34" s="116">
        <v>-39.6</v>
      </c>
      <c r="D34" s="107">
        <v>1498</v>
      </c>
      <c r="E34" s="116">
        <v>-28.5</v>
      </c>
      <c r="F34" s="107">
        <v>1589</v>
      </c>
      <c r="G34" s="116">
        <v>-27.5</v>
      </c>
      <c r="H34" s="112">
        <v>49.3</v>
      </c>
      <c r="I34" s="116">
        <v>-1.31</v>
      </c>
      <c r="J34" s="112">
        <v>19.399999999999999</v>
      </c>
      <c r="K34" s="116">
        <v>-1.03</v>
      </c>
      <c r="L34" s="112">
        <v>29.9</v>
      </c>
      <c r="M34" s="116">
        <v>-1.2</v>
      </c>
      <c r="N34" s="112">
        <v>46.7</v>
      </c>
      <c r="O34" s="116">
        <v>-1.87</v>
      </c>
      <c r="P34" s="112">
        <v>17.100000000000001</v>
      </c>
      <c r="Q34" s="116">
        <v>-1.41</v>
      </c>
      <c r="R34" s="112">
        <v>29.7</v>
      </c>
      <c r="S34" s="116">
        <v>-1.71</v>
      </c>
      <c r="T34" s="112">
        <v>51.8</v>
      </c>
      <c r="U34" s="116">
        <v>-1.82</v>
      </c>
      <c r="V34" s="112">
        <v>21.6</v>
      </c>
      <c r="W34" s="116">
        <v>-1.5</v>
      </c>
      <c r="X34" s="112">
        <v>30.2</v>
      </c>
      <c r="Y34" s="117">
        <v>-1.67</v>
      </c>
    </row>
    <row r="35" spans="1:25" s="47" customFormat="1" ht="12" customHeight="1" x14ac:dyDescent="0.25">
      <c r="A35" s="115">
        <v>1981</v>
      </c>
      <c r="B35" s="107">
        <v>3056</v>
      </c>
      <c r="C35" s="116">
        <v>-42.4</v>
      </c>
      <c r="D35" s="107">
        <v>1491</v>
      </c>
      <c r="E35" s="116">
        <v>-30.6</v>
      </c>
      <c r="F35" s="107">
        <v>1565</v>
      </c>
      <c r="G35" s="116">
        <v>-29.3</v>
      </c>
      <c r="H35" s="112">
        <v>53.9</v>
      </c>
      <c r="I35" s="116">
        <v>-1.31</v>
      </c>
      <c r="J35" s="112">
        <v>20.5</v>
      </c>
      <c r="K35" s="116">
        <v>-1.06</v>
      </c>
      <c r="L35" s="112">
        <v>33.5</v>
      </c>
      <c r="M35" s="116">
        <v>-1.24</v>
      </c>
      <c r="N35" s="112">
        <v>54.8</v>
      </c>
      <c r="O35" s="116">
        <v>-1.87</v>
      </c>
      <c r="P35" s="112">
        <v>20.9</v>
      </c>
      <c r="Q35" s="116">
        <v>-1.53</v>
      </c>
      <c r="R35" s="112">
        <v>33.9</v>
      </c>
      <c r="S35" s="116">
        <v>-1.78</v>
      </c>
      <c r="T35" s="112">
        <v>53.1</v>
      </c>
      <c r="U35" s="116">
        <v>-1.83</v>
      </c>
      <c r="V35" s="112">
        <v>20.100000000000001</v>
      </c>
      <c r="W35" s="116">
        <v>-1.47</v>
      </c>
      <c r="X35" s="112">
        <v>33</v>
      </c>
      <c r="Y35" s="117">
        <v>-1.73</v>
      </c>
    </row>
    <row r="36" spans="1:25" s="47" customFormat="1" ht="12" customHeight="1" x14ac:dyDescent="0.25">
      <c r="A36" s="115">
        <v>1982</v>
      </c>
      <c r="B36" s="107">
        <v>3100</v>
      </c>
      <c r="C36" s="116">
        <v>-41</v>
      </c>
      <c r="D36" s="107">
        <v>1509</v>
      </c>
      <c r="E36" s="116">
        <v>-29.4</v>
      </c>
      <c r="F36" s="107">
        <v>1592</v>
      </c>
      <c r="G36" s="116">
        <v>-28.6</v>
      </c>
      <c r="H36" s="112">
        <v>50.6</v>
      </c>
      <c r="I36" s="116">
        <v>-1.38</v>
      </c>
      <c r="J36" s="112">
        <v>19.100000000000001</v>
      </c>
      <c r="K36" s="116">
        <v>-1.0900000000000001</v>
      </c>
      <c r="L36" s="112">
        <v>31.5</v>
      </c>
      <c r="M36" s="116">
        <v>-1.28</v>
      </c>
      <c r="N36" s="112">
        <v>49.1</v>
      </c>
      <c r="O36" s="116">
        <v>-1.98</v>
      </c>
      <c r="P36" s="112">
        <v>17.5</v>
      </c>
      <c r="Q36" s="116">
        <v>-1.5</v>
      </c>
      <c r="R36" s="112">
        <v>31.6</v>
      </c>
      <c r="S36" s="116">
        <v>-1.84</v>
      </c>
      <c r="T36" s="112">
        <v>52</v>
      </c>
      <c r="U36" s="116">
        <v>-1.93</v>
      </c>
      <c r="V36" s="112">
        <v>20.6</v>
      </c>
      <c r="W36" s="116">
        <v>-1.56</v>
      </c>
      <c r="X36" s="112">
        <v>31.4</v>
      </c>
      <c r="Y36" s="117">
        <v>-1.79</v>
      </c>
    </row>
    <row r="37" spans="1:25" s="47" customFormat="1" ht="12" customHeight="1" x14ac:dyDescent="0.25">
      <c r="A37" s="115">
        <v>1983</v>
      </c>
      <c r="B37" s="107">
        <v>2963</v>
      </c>
      <c r="C37" s="116">
        <v>-42.2</v>
      </c>
      <c r="D37" s="107">
        <v>1389</v>
      </c>
      <c r="E37" s="116">
        <v>-30.8</v>
      </c>
      <c r="F37" s="107">
        <v>1573</v>
      </c>
      <c r="G37" s="116">
        <v>-28.6</v>
      </c>
      <c r="H37" s="112">
        <v>52.7</v>
      </c>
      <c r="I37" s="116">
        <v>-1.41</v>
      </c>
      <c r="J37" s="112">
        <v>19.2</v>
      </c>
      <c r="K37" s="116">
        <v>-1.1100000000000001</v>
      </c>
      <c r="L37" s="112">
        <v>33.5</v>
      </c>
      <c r="M37" s="116">
        <v>-1.33</v>
      </c>
      <c r="N37" s="112">
        <v>51.9</v>
      </c>
      <c r="O37" s="116">
        <v>-2.06</v>
      </c>
      <c r="P37" s="112">
        <v>20.2</v>
      </c>
      <c r="Q37" s="116">
        <v>-1.66</v>
      </c>
      <c r="R37" s="112">
        <v>31.7</v>
      </c>
      <c r="S37" s="116">
        <v>-1.92</v>
      </c>
      <c r="T37" s="112">
        <v>53.4</v>
      </c>
      <c r="U37" s="116">
        <v>-1.93</v>
      </c>
      <c r="V37" s="112">
        <v>18.399999999999999</v>
      </c>
      <c r="W37" s="116">
        <v>-1.5</v>
      </c>
      <c r="X37" s="112">
        <v>35.1</v>
      </c>
      <c r="Y37" s="117">
        <v>-1.85</v>
      </c>
    </row>
    <row r="38" spans="1:25" s="47" customFormat="1" ht="12" customHeight="1" x14ac:dyDescent="0.25">
      <c r="A38" s="115">
        <v>1984</v>
      </c>
      <c r="B38" s="107">
        <v>3012</v>
      </c>
      <c r="C38" s="116">
        <v>-37</v>
      </c>
      <c r="D38" s="107">
        <v>1429</v>
      </c>
      <c r="E38" s="116">
        <v>-29.1</v>
      </c>
      <c r="F38" s="107">
        <v>1584</v>
      </c>
      <c r="G38" s="116">
        <v>-22.2</v>
      </c>
      <c r="H38" s="112">
        <v>55.2</v>
      </c>
      <c r="I38" s="116">
        <v>-1.39</v>
      </c>
      <c r="J38" s="112">
        <v>19.399999999999999</v>
      </c>
      <c r="K38" s="116">
        <v>-1.1100000000000001</v>
      </c>
      <c r="L38" s="112">
        <v>35.799999999999997</v>
      </c>
      <c r="M38" s="116">
        <v>-1.34</v>
      </c>
      <c r="N38" s="112">
        <v>56</v>
      </c>
      <c r="O38" s="116">
        <v>-2.02</v>
      </c>
      <c r="P38" s="112">
        <v>17.7</v>
      </c>
      <c r="Q38" s="116">
        <v>-1.55</v>
      </c>
      <c r="R38" s="112">
        <v>38.4</v>
      </c>
      <c r="S38" s="116">
        <v>-1.98</v>
      </c>
      <c r="T38" s="112">
        <v>54.5</v>
      </c>
      <c r="U38" s="116">
        <v>-1.92</v>
      </c>
      <c r="V38" s="112">
        <v>21</v>
      </c>
      <c r="W38" s="116">
        <v>-1.57</v>
      </c>
      <c r="X38" s="112">
        <v>33.5</v>
      </c>
      <c r="Y38" s="117">
        <v>-1.82</v>
      </c>
    </row>
    <row r="39" spans="1:25" s="47" customFormat="1" ht="12" customHeight="1" x14ac:dyDescent="0.25">
      <c r="A39" s="118"/>
      <c r="B39" s="107"/>
      <c r="C39" s="116"/>
      <c r="D39" s="107"/>
      <c r="E39" s="116"/>
      <c r="F39" s="107"/>
      <c r="G39" s="116"/>
      <c r="H39" s="112"/>
      <c r="I39" s="116"/>
      <c r="J39" s="112"/>
      <c r="K39" s="116"/>
      <c r="L39" s="112"/>
      <c r="M39" s="116"/>
      <c r="N39" s="112"/>
      <c r="O39" s="116"/>
      <c r="P39" s="112"/>
      <c r="Q39" s="116"/>
      <c r="R39" s="112"/>
      <c r="S39" s="116"/>
      <c r="T39" s="112"/>
      <c r="U39" s="116"/>
      <c r="V39" s="112"/>
      <c r="W39" s="116"/>
      <c r="X39" s="112"/>
      <c r="Y39" s="117"/>
    </row>
    <row r="40" spans="1:25" s="47" customFormat="1" ht="12" customHeight="1" x14ac:dyDescent="0.25">
      <c r="A40" s="115">
        <v>1985</v>
      </c>
      <c r="B40" s="107">
        <v>2668</v>
      </c>
      <c r="C40" s="116">
        <v>-40.700000000000003</v>
      </c>
      <c r="D40" s="107">
        <v>1287</v>
      </c>
      <c r="E40" s="116">
        <v>-29.1</v>
      </c>
      <c r="F40" s="107">
        <v>1381</v>
      </c>
      <c r="G40" s="116">
        <v>-28.3</v>
      </c>
      <c r="H40" s="112">
        <v>57.7</v>
      </c>
      <c r="I40" s="116">
        <v>-1.47</v>
      </c>
      <c r="J40" s="112">
        <v>19.600000000000001</v>
      </c>
      <c r="K40" s="116">
        <v>-1.18</v>
      </c>
      <c r="L40" s="112">
        <v>38.1</v>
      </c>
      <c r="M40" s="116">
        <v>-1.45</v>
      </c>
      <c r="N40" s="112">
        <v>58.6</v>
      </c>
      <c r="O40" s="116">
        <v>-2.11</v>
      </c>
      <c r="P40" s="112">
        <v>19.899999999999999</v>
      </c>
      <c r="Q40" s="116">
        <v>-1.71</v>
      </c>
      <c r="R40" s="112">
        <v>38.799999999999997</v>
      </c>
      <c r="S40" s="116">
        <v>-2.09</v>
      </c>
      <c r="T40" s="112">
        <v>56.8</v>
      </c>
      <c r="U40" s="116">
        <v>-2.0499999999999998</v>
      </c>
      <c r="V40" s="112">
        <v>19.3</v>
      </c>
      <c r="W40" s="116">
        <v>-1.63</v>
      </c>
      <c r="X40" s="112">
        <v>37.5</v>
      </c>
      <c r="Y40" s="117">
        <v>-2</v>
      </c>
    </row>
    <row r="41" spans="1:25" s="47" customFormat="1" ht="12" customHeight="1" x14ac:dyDescent="0.25">
      <c r="A41" s="115">
        <v>1986</v>
      </c>
      <c r="B41" s="107">
        <v>2786</v>
      </c>
      <c r="C41" s="116">
        <v>-39.200000000000003</v>
      </c>
      <c r="D41" s="107">
        <v>1332</v>
      </c>
      <c r="E41" s="116">
        <v>-28.9</v>
      </c>
      <c r="F41" s="107">
        <v>1454</v>
      </c>
      <c r="G41" s="116">
        <v>-26.4</v>
      </c>
      <c r="H41" s="112">
        <v>53.8</v>
      </c>
      <c r="I41" s="116">
        <v>-1.45</v>
      </c>
      <c r="J41" s="112">
        <v>19.2</v>
      </c>
      <c r="K41" s="116">
        <v>-1.1499999999999999</v>
      </c>
      <c r="L41" s="112">
        <v>34.5</v>
      </c>
      <c r="M41" s="116">
        <v>-1.39</v>
      </c>
      <c r="N41" s="112">
        <v>55.8</v>
      </c>
      <c r="O41" s="116">
        <v>-2.09</v>
      </c>
      <c r="P41" s="112">
        <v>21.3</v>
      </c>
      <c r="Q41" s="116">
        <v>-1.73</v>
      </c>
      <c r="R41" s="112">
        <v>34.5</v>
      </c>
      <c r="S41" s="116">
        <v>-2</v>
      </c>
      <c r="T41" s="112">
        <v>51.9</v>
      </c>
      <c r="U41" s="116">
        <v>-2.02</v>
      </c>
      <c r="V41" s="112">
        <v>17.3</v>
      </c>
      <c r="W41" s="116">
        <v>-1.53</v>
      </c>
      <c r="X41" s="112">
        <v>34.6</v>
      </c>
      <c r="Y41" s="117">
        <v>-1.92</v>
      </c>
    </row>
    <row r="42" spans="1:25" s="47" customFormat="1" ht="12" customHeight="1" x14ac:dyDescent="0.25">
      <c r="A42" s="115">
        <v>1987</v>
      </c>
      <c r="B42" s="107">
        <v>2647</v>
      </c>
      <c r="C42" s="116">
        <v>-41.5</v>
      </c>
      <c r="D42" s="107">
        <v>1278</v>
      </c>
      <c r="E42" s="116">
        <v>-30.2</v>
      </c>
      <c r="F42" s="107">
        <v>1369</v>
      </c>
      <c r="G42" s="116">
        <v>-28.4</v>
      </c>
      <c r="H42" s="112">
        <v>56.8</v>
      </c>
      <c r="I42" s="116">
        <v>-1.48</v>
      </c>
      <c r="J42" s="112">
        <v>18.899999999999999</v>
      </c>
      <c r="K42" s="116">
        <v>-1.17</v>
      </c>
      <c r="L42" s="112">
        <v>37.9</v>
      </c>
      <c r="M42" s="116">
        <v>-1.45</v>
      </c>
      <c r="N42" s="112">
        <v>58.3</v>
      </c>
      <c r="O42" s="116">
        <v>-2.12</v>
      </c>
      <c r="P42" s="112">
        <v>17.3</v>
      </c>
      <c r="Q42" s="116">
        <v>-1.63</v>
      </c>
      <c r="R42" s="112">
        <v>41</v>
      </c>
      <c r="S42" s="116">
        <v>-2.12</v>
      </c>
      <c r="T42" s="112">
        <v>55.3</v>
      </c>
      <c r="U42" s="116">
        <v>-2.0699999999999998</v>
      </c>
      <c r="V42" s="112">
        <v>20.3</v>
      </c>
      <c r="W42" s="116">
        <v>-1.67</v>
      </c>
      <c r="X42" s="112">
        <v>35</v>
      </c>
      <c r="Y42" s="117">
        <v>-1.98</v>
      </c>
    </row>
    <row r="43" spans="1:25" s="47" customFormat="1" ht="12" customHeight="1" x14ac:dyDescent="0.25">
      <c r="A43" s="115">
        <v>1988</v>
      </c>
      <c r="B43" s="107">
        <v>2673</v>
      </c>
      <c r="C43" s="116">
        <v>-47.7</v>
      </c>
      <c r="D43" s="107">
        <v>1334</v>
      </c>
      <c r="E43" s="116">
        <v>-34.6</v>
      </c>
      <c r="F43" s="107">
        <v>1339</v>
      </c>
      <c r="G43" s="116">
        <v>-32.799999999999997</v>
      </c>
      <c r="H43" s="112">
        <v>58.9</v>
      </c>
      <c r="I43" s="116">
        <v>-1.6</v>
      </c>
      <c r="J43" s="112">
        <v>21.9</v>
      </c>
      <c r="K43" s="116">
        <v>-1.34</v>
      </c>
      <c r="L43" s="112">
        <v>37.1</v>
      </c>
      <c r="M43" s="116">
        <v>-1.57</v>
      </c>
      <c r="N43" s="112">
        <v>57.1</v>
      </c>
      <c r="O43" s="116">
        <v>-2.27</v>
      </c>
      <c r="P43" s="112">
        <v>21.3</v>
      </c>
      <c r="Q43" s="116">
        <v>-1.88</v>
      </c>
      <c r="R43" s="112">
        <v>35.799999999999997</v>
      </c>
      <c r="S43" s="116">
        <v>-2.2000000000000002</v>
      </c>
      <c r="T43" s="112">
        <v>60.7</v>
      </c>
      <c r="U43" s="116">
        <v>-2.2400000000000002</v>
      </c>
      <c r="V43" s="112">
        <v>22.4</v>
      </c>
      <c r="W43" s="116">
        <v>-1.91</v>
      </c>
      <c r="X43" s="112">
        <v>38.299999999999997</v>
      </c>
      <c r="Y43" s="117">
        <v>-2.23</v>
      </c>
    </row>
    <row r="44" spans="1:25" s="47" customFormat="1" ht="12" customHeight="1" x14ac:dyDescent="0.25">
      <c r="A44" s="115">
        <v>1989</v>
      </c>
      <c r="B44" s="107">
        <v>2450</v>
      </c>
      <c r="C44" s="116">
        <v>-44.8</v>
      </c>
      <c r="D44" s="107">
        <v>1204</v>
      </c>
      <c r="E44" s="116">
        <v>-31.7</v>
      </c>
      <c r="F44" s="107">
        <v>1246</v>
      </c>
      <c r="G44" s="116">
        <v>-31.7</v>
      </c>
      <c r="H44" s="112">
        <v>59.6</v>
      </c>
      <c r="I44" s="116">
        <v>-1.58</v>
      </c>
      <c r="J44" s="112">
        <v>20.7</v>
      </c>
      <c r="K44" s="116">
        <v>-1.3</v>
      </c>
      <c r="L44" s="112">
        <v>38.9</v>
      </c>
      <c r="M44" s="116">
        <v>-1.57</v>
      </c>
      <c r="N44" s="112">
        <v>57.6</v>
      </c>
      <c r="O44" s="116">
        <v>-2.27</v>
      </c>
      <c r="P44" s="112">
        <v>18.3</v>
      </c>
      <c r="Q44" s="116">
        <v>-1.77</v>
      </c>
      <c r="R44" s="112">
        <v>39.299999999999997</v>
      </c>
      <c r="S44" s="116">
        <v>-2.2400000000000002</v>
      </c>
      <c r="T44" s="112">
        <v>61.6</v>
      </c>
      <c r="U44" s="116">
        <v>-2.19</v>
      </c>
      <c r="V44" s="112">
        <v>23.1</v>
      </c>
      <c r="W44" s="116">
        <v>-1.9</v>
      </c>
      <c r="X44" s="112">
        <v>38.5</v>
      </c>
      <c r="Y44" s="117">
        <v>-2.2000000000000002</v>
      </c>
    </row>
    <row r="45" spans="1:25" s="47" customFormat="1" ht="12" customHeight="1" x14ac:dyDescent="0.25">
      <c r="A45" s="118"/>
      <c r="B45" s="107"/>
      <c r="C45" s="116"/>
      <c r="D45" s="107"/>
      <c r="E45" s="116"/>
      <c r="F45" s="107"/>
      <c r="G45" s="116"/>
      <c r="H45" s="112"/>
      <c r="I45" s="116"/>
      <c r="J45" s="112"/>
      <c r="K45" s="116"/>
      <c r="L45" s="112"/>
      <c r="M45" s="116"/>
      <c r="N45" s="112"/>
      <c r="O45" s="116"/>
      <c r="P45" s="112"/>
      <c r="Q45" s="116"/>
      <c r="R45" s="112"/>
      <c r="S45" s="116"/>
      <c r="T45" s="112"/>
      <c r="U45" s="116"/>
      <c r="V45" s="112"/>
      <c r="W45" s="116"/>
      <c r="X45" s="112"/>
      <c r="Y45" s="117"/>
    </row>
    <row r="46" spans="1:25" s="47" customFormat="1" ht="12" customHeight="1" x14ac:dyDescent="0.25">
      <c r="A46" s="115">
        <v>1990</v>
      </c>
      <c r="B46" s="107">
        <v>2362</v>
      </c>
      <c r="C46" s="116">
        <v>-43</v>
      </c>
      <c r="D46" s="107">
        <v>1173</v>
      </c>
      <c r="E46" s="116">
        <v>-30.6</v>
      </c>
      <c r="F46" s="107">
        <v>1189</v>
      </c>
      <c r="G46" s="116">
        <v>-30.2</v>
      </c>
      <c r="H46" s="112">
        <v>60.1</v>
      </c>
      <c r="I46" s="116">
        <v>-1.6</v>
      </c>
      <c r="J46" s="112">
        <v>20.100000000000001</v>
      </c>
      <c r="K46" s="116">
        <v>-1.31</v>
      </c>
      <c r="L46" s="112">
        <v>40</v>
      </c>
      <c r="M46" s="116">
        <v>-1.61</v>
      </c>
      <c r="N46" s="112">
        <v>58</v>
      </c>
      <c r="O46" s="116">
        <v>-2.29</v>
      </c>
      <c r="P46" s="112">
        <v>19.600000000000001</v>
      </c>
      <c r="Q46" s="116">
        <v>-1.85</v>
      </c>
      <c r="R46" s="112">
        <v>38.4</v>
      </c>
      <c r="S46" s="116">
        <v>-2.2599999999999998</v>
      </c>
      <c r="T46" s="112">
        <v>62.2</v>
      </c>
      <c r="U46" s="116">
        <v>-2.2400000000000002</v>
      </c>
      <c r="V46" s="112">
        <v>20.6</v>
      </c>
      <c r="W46" s="116">
        <v>-1.87</v>
      </c>
      <c r="X46" s="112">
        <v>41.6</v>
      </c>
      <c r="Y46" s="117">
        <v>-2.2799999999999998</v>
      </c>
    </row>
    <row r="47" spans="1:25" s="47" customFormat="1" ht="12" customHeight="1" x14ac:dyDescent="0.25">
      <c r="A47" s="115">
        <v>1991</v>
      </c>
      <c r="B47" s="107">
        <v>2276</v>
      </c>
      <c r="C47" s="116">
        <v>-41.1</v>
      </c>
      <c r="D47" s="107">
        <v>1140</v>
      </c>
      <c r="E47" s="116">
        <v>-29</v>
      </c>
      <c r="F47" s="107">
        <v>1136</v>
      </c>
      <c r="G47" s="116">
        <v>-29</v>
      </c>
      <c r="H47" s="112">
        <v>62.5</v>
      </c>
      <c r="I47" s="116">
        <v>-1.62</v>
      </c>
      <c r="J47" s="112">
        <v>24.9</v>
      </c>
      <c r="K47" s="116">
        <v>-1.44</v>
      </c>
      <c r="L47" s="112">
        <v>37.700000000000003</v>
      </c>
      <c r="M47" s="116">
        <v>-1.62</v>
      </c>
      <c r="N47" s="112">
        <v>57.9</v>
      </c>
      <c r="O47" s="116">
        <v>-2.33</v>
      </c>
      <c r="P47" s="112">
        <v>22.9</v>
      </c>
      <c r="Q47" s="116">
        <v>-1.98</v>
      </c>
      <c r="R47" s="112">
        <v>35</v>
      </c>
      <c r="S47" s="116">
        <v>-2.25</v>
      </c>
      <c r="T47" s="112">
        <v>67.099999999999994</v>
      </c>
      <c r="U47" s="116">
        <v>-2.2200000000000002</v>
      </c>
      <c r="V47" s="112">
        <v>26.8</v>
      </c>
      <c r="W47" s="116">
        <v>-2.09</v>
      </c>
      <c r="X47" s="112">
        <v>40.299999999999997</v>
      </c>
      <c r="Y47" s="117">
        <v>-2.3199999999999998</v>
      </c>
    </row>
    <row r="48" spans="1:25" s="47" customFormat="1" ht="12" customHeight="1" x14ac:dyDescent="0.25">
      <c r="A48" s="115">
        <v>1992</v>
      </c>
      <c r="B48" s="107">
        <v>2397</v>
      </c>
      <c r="C48" s="116">
        <v>-40.5</v>
      </c>
      <c r="D48" s="107">
        <v>1216</v>
      </c>
      <c r="E48" s="116">
        <v>-29.1</v>
      </c>
      <c r="F48" s="107">
        <v>1180</v>
      </c>
      <c r="G48" s="116">
        <v>-28.1</v>
      </c>
      <c r="H48" s="112">
        <v>61.9</v>
      </c>
      <c r="I48" s="116">
        <v>-1.58</v>
      </c>
      <c r="J48" s="112">
        <v>23</v>
      </c>
      <c r="K48" s="116">
        <v>-1.37</v>
      </c>
      <c r="L48" s="112">
        <v>38.9</v>
      </c>
      <c r="M48" s="116">
        <v>-1.59</v>
      </c>
      <c r="N48" s="112">
        <v>60</v>
      </c>
      <c r="O48" s="116">
        <v>-2.2400000000000002</v>
      </c>
      <c r="P48" s="112">
        <v>22.1</v>
      </c>
      <c r="Q48" s="116">
        <v>-1.89</v>
      </c>
      <c r="R48" s="112">
        <v>37.799999999999997</v>
      </c>
      <c r="S48" s="116">
        <v>-2.21</v>
      </c>
      <c r="T48" s="112">
        <v>63.8</v>
      </c>
      <c r="U48" s="116">
        <v>-2.23</v>
      </c>
      <c r="V48" s="112">
        <v>23.9</v>
      </c>
      <c r="W48" s="116">
        <v>-1.98</v>
      </c>
      <c r="X48" s="112">
        <v>40</v>
      </c>
      <c r="Y48" s="117">
        <v>-2.27</v>
      </c>
    </row>
    <row r="49" spans="1:25" s="47" customFormat="1" ht="12" customHeight="1" x14ac:dyDescent="0.25">
      <c r="A49" s="115">
        <v>1993</v>
      </c>
      <c r="B49" s="107">
        <v>2342</v>
      </c>
      <c r="C49" s="116">
        <v>-41.4</v>
      </c>
      <c r="D49" s="107">
        <v>1120</v>
      </c>
      <c r="E49" s="116">
        <v>-30.6</v>
      </c>
      <c r="F49" s="107">
        <v>1223</v>
      </c>
      <c r="G49" s="116">
        <v>-27.7</v>
      </c>
      <c r="H49" s="112">
        <v>62.6</v>
      </c>
      <c r="I49" s="116">
        <v>-1.59</v>
      </c>
      <c r="J49" s="112">
        <v>22.8</v>
      </c>
      <c r="K49" s="116">
        <v>-1.38</v>
      </c>
      <c r="L49" s="112">
        <v>39.799999999999997</v>
      </c>
      <c r="M49" s="116">
        <v>-1.61</v>
      </c>
      <c r="N49" s="112">
        <v>59.9</v>
      </c>
      <c r="O49" s="116">
        <v>-2.33</v>
      </c>
      <c r="P49" s="112">
        <v>22.9</v>
      </c>
      <c r="Q49" s="116">
        <v>-2</v>
      </c>
      <c r="R49" s="112">
        <v>37</v>
      </c>
      <c r="S49" s="116">
        <v>-2.2999999999999998</v>
      </c>
      <c r="T49" s="112">
        <v>65.2</v>
      </c>
      <c r="U49" s="116">
        <v>-2.17</v>
      </c>
      <c r="V49" s="112">
        <v>22.8</v>
      </c>
      <c r="W49" s="116">
        <v>-1.91</v>
      </c>
      <c r="X49" s="112">
        <v>42.4</v>
      </c>
      <c r="Y49" s="117">
        <v>-2.25</v>
      </c>
    </row>
    <row r="50" spans="1:25" s="47" customFormat="1" ht="12" customHeight="1" x14ac:dyDescent="0.25">
      <c r="A50" s="115">
        <v>1994</v>
      </c>
      <c r="B50" s="107">
        <v>2517</v>
      </c>
      <c r="C50" s="116">
        <v>-41.1</v>
      </c>
      <c r="D50" s="107">
        <v>1244</v>
      </c>
      <c r="E50" s="116">
        <v>-30.1</v>
      </c>
      <c r="F50" s="107">
        <v>1273</v>
      </c>
      <c r="G50" s="116">
        <v>-27.9</v>
      </c>
      <c r="H50" s="112">
        <v>61.9</v>
      </c>
      <c r="I50" s="116">
        <v>-1.54</v>
      </c>
      <c r="J50" s="112">
        <v>21</v>
      </c>
      <c r="K50" s="116">
        <v>-1.29</v>
      </c>
      <c r="L50" s="112">
        <v>40.9</v>
      </c>
      <c r="M50" s="116">
        <v>-1.56</v>
      </c>
      <c r="N50" s="112">
        <v>60.6</v>
      </c>
      <c r="O50" s="116">
        <v>-2.21</v>
      </c>
      <c r="P50" s="112">
        <v>23</v>
      </c>
      <c r="Q50" s="116">
        <v>-1.9</v>
      </c>
      <c r="R50" s="112">
        <v>37.5</v>
      </c>
      <c r="S50" s="116">
        <v>-2.19</v>
      </c>
      <c r="T50" s="112">
        <v>63.2</v>
      </c>
      <c r="U50" s="116">
        <v>-2.15</v>
      </c>
      <c r="V50" s="112">
        <v>19.100000000000001</v>
      </c>
      <c r="W50" s="116">
        <v>-1.75</v>
      </c>
      <c r="X50" s="112">
        <v>44.1</v>
      </c>
      <c r="Y50" s="117">
        <v>-2.2200000000000002</v>
      </c>
    </row>
    <row r="51" spans="1:25" s="47" customFormat="1" ht="12" customHeight="1" x14ac:dyDescent="0.25">
      <c r="A51" s="118"/>
      <c r="B51" s="107"/>
      <c r="C51" s="116"/>
      <c r="D51" s="107"/>
      <c r="E51" s="116"/>
      <c r="F51" s="107"/>
      <c r="G51" s="116"/>
      <c r="H51" s="112"/>
      <c r="I51" s="116"/>
      <c r="J51" s="112"/>
      <c r="K51" s="116"/>
      <c r="L51" s="112"/>
      <c r="M51" s="116"/>
      <c r="N51" s="112"/>
      <c r="O51" s="116"/>
      <c r="P51" s="112"/>
      <c r="Q51" s="116"/>
      <c r="R51" s="112"/>
      <c r="S51" s="116"/>
      <c r="T51" s="112"/>
      <c r="U51" s="116"/>
      <c r="V51" s="112"/>
      <c r="W51" s="116"/>
      <c r="X51" s="112"/>
      <c r="Y51" s="117"/>
    </row>
    <row r="52" spans="1:25" s="47" customFormat="1" ht="12" customHeight="1" x14ac:dyDescent="0.25">
      <c r="A52" s="115">
        <v>1995</v>
      </c>
      <c r="B52" s="107">
        <v>2599</v>
      </c>
      <c r="C52" s="116">
        <v>-41</v>
      </c>
      <c r="D52" s="107">
        <v>1238</v>
      </c>
      <c r="E52" s="116">
        <v>-30</v>
      </c>
      <c r="F52" s="107">
        <v>1361</v>
      </c>
      <c r="G52" s="116">
        <v>-27.7</v>
      </c>
      <c r="H52" s="112">
        <v>61.9</v>
      </c>
      <c r="I52" s="116">
        <v>-1.41</v>
      </c>
      <c r="J52" s="112">
        <v>21.5</v>
      </c>
      <c r="K52" s="116">
        <v>-1.19</v>
      </c>
      <c r="L52" s="112">
        <v>40.4</v>
      </c>
      <c r="M52" s="116">
        <v>-1.43</v>
      </c>
      <c r="N52" s="112">
        <v>62.6</v>
      </c>
      <c r="O52" s="116">
        <v>-2.04</v>
      </c>
      <c r="P52" s="112">
        <v>25.3</v>
      </c>
      <c r="Q52" s="116">
        <v>-1.83</v>
      </c>
      <c r="R52" s="112">
        <v>37.4</v>
      </c>
      <c r="S52" s="116">
        <v>-2.04</v>
      </c>
      <c r="T52" s="112">
        <v>61.3</v>
      </c>
      <c r="U52" s="116">
        <v>-1.96</v>
      </c>
      <c r="V52" s="112">
        <v>18.100000000000001</v>
      </c>
      <c r="W52" s="116">
        <v>-1.55</v>
      </c>
      <c r="X52" s="112">
        <v>43.2</v>
      </c>
      <c r="Y52" s="117">
        <v>-1.99</v>
      </c>
    </row>
    <row r="53" spans="1:25" s="47" customFormat="1" ht="12" customHeight="1" x14ac:dyDescent="0.25">
      <c r="A53" s="115">
        <v>1996</v>
      </c>
      <c r="B53" s="107">
        <v>2660</v>
      </c>
      <c r="C53" s="116">
        <v>-40.5</v>
      </c>
      <c r="D53" s="107">
        <v>1297</v>
      </c>
      <c r="E53" s="116">
        <v>-29.5</v>
      </c>
      <c r="F53" s="107">
        <v>1363</v>
      </c>
      <c r="G53" s="116">
        <v>-27.7</v>
      </c>
      <c r="H53" s="112">
        <v>65</v>
      </c>
      <c r="I53" s="116">
        <v>-1.42</v>
      </c>
      <c r="J53" s="112">
        <v>23.1</v>
      </c>
      <c r="K53" s="116">
        <v>-1.26</v>
      </c>
      <c r="L53" s="112">
        <v>41.9</v>
      </c>
      <c r="M53" s="116">
        <v>-1.47</v>
      </c>
      <c r="N53" s="112">
        <v>60.1</v>
      </c>
      <c r="O53" s="116">
        <v>-2.09</v>
      </c>
      <c r="P53" s="112">
        <v>21.5</v>
      </c>
      <c r="Q53" s="116">
        <v>-1.76</v>
      </c>
      <c r="R53" s="112">
        <v>38.5</v>
      </c>
      <c r="S53" s="116">
        <v>-2.08</v>
      </c>
      <c r="T53" s="112">
        <v>69.7</v>
      </c>
      <c r="U53" s="116">
        <v>-1.91</v>
      </c>
      <c r="V53" s="112">
        <v>24.6</v>
      </c>
      <c r="W53" s="116">
        <v>-1.79</v>
      </c>
      <c r="X53" s="112">
        <v>45.1</v>
      </c>
      <c r="Y53" s="117">
        <v>-2.0699999999999998</v>
      </c>
    </row>
    <row r="54" spans="1:25" s="47" customFormat="1" ht="12" customHeight="1" x14ac:dyDescent="0.25">
      <c r="A54" s="115">
        <v>1997</v>
      </c>
      <c r="B54" s="107">
        <v>2769</v>
      </c>
      <c r="C54" s="116">
        <v>-41.8</v>
      </c>
      <c r="D54" s="107">
        <v>1354</v>
      </c>
      <c r="E54" s="116">
        <v>-31</v>
      </c>
      <c r="F54" s="107">
        <v>1415</v>
      </c>
      <c r="G54" s="116">
        <v>-27.9</v>
      </c>
      <c r="H54" s="112">
        <v>67</v>
      </c>
      <c r="I54" s="116">
        <v>-1.37</v>
      </c>
      <c r="J54" s="112">
        <v>22.8</v>
      </c>
      <c r="K54" s="116">
        <v>-1.23</v>
      </c>
      <c r="L54" s="112">
        <v>44.3</v>
      </c>
      <c r="M54" s="116">
        <v>-1.45</v>
      </c>
      <c r="N54" s="112">
        <v>63.6</v>
      </c>
      <c r="O54" s="116">
        <v>-2.0099999999999998</v>
      </c>
      <c r="P54" s="112">
        <v>21.4</v>
      </c>
      <c r="Q54" s="116">
        <v>-1.71</v>
      </c>
      <c r="R54" s="112">
        <v>42.2</v>
      </c>
      <c r="S54" s="116">
        <v>-2.06</v>
      </c>
      <c r="T54" s="112">
        <v>70.3</v>
      </c>
      <c r="U54" s="116">
        <v>-1.87</v>
      </c>
      <c r="V54" s="112">
        <v>24.1</v>
      </c>
      <c r="W54" s="116">
        <v>-1.75</v>
      </c>
      <c r="X54" s="112">
        <v>46.2</v>
      </c>
      <c r="Y54" s="117">
        <v>-2.04</v>
      </c>
    </row>
    <row r="55" spans="1:25" s="47" customFormat="1" ht="12" customHeight="1" x14ac:dyDescent="0.25">
      <c r="A55" s="115">
        <v>1998</v>
      </c>
      <c r="B55" s="107">
        <v>2810</v>
      </c>
      <c r="C55" s="116">
        <v>-43.9</v>
      </c>
      <c r="D55" s="107">
        <v>1452</v>
      </c>
      <c r="E55" s="116">
        <v>-31</v>
      </c>
      <c r="F55" s="107">
        <v>1358</v>
      </c>
      <c r="G55" s="116">
        <v>-31</v>
      </c>
      <c r="H55" s="112">
        <v>65.599999999999994</v>
      </c>
      <c r="I55" s="116">
        <v>-1.38</v>
      </c>
      <c r="J55" s="112">
        <v>24.4</v>
      </c>
      <c r="K55" s="116">
        <v>-1.25</v>
      </c>
      <c r="L55" s="112">
        <v>41.3</v>
      </c>
      <c r="M55" s="116">
        <v>-1.43</v>
      </c>
      <c r="N55" s="112">
        <v>62.4</v>
      </c>
      <c r="O55" s="116">
        <v>-1.96</v>
      </c>
      <c r="P55" s="112">
        <v>24.4</v>
      </c>
      <c r="Q55" s="116">
        <v>-1.73</v>
      </c>
      <c r="R55" s="112">
        <v>38</v>
      </c>
      <c r="S55" s="116">
        <v>-1.96</v>
      </c>
      <c r="T55" s="112">
        <v>69.099999999999994</v>
      </c>
      <c r="U55" s="116">
        <v>-1.93</v>
      </c>
      <c r="V55" s="112">
        <v>24.3</v>
      </c>
      <c r="W55" s="116">
        <v>-1.79</v>
      </c>
      <c r="X55" s="112">
        <v>44.8</v>
      </c>
      <c r="Y55" s="117">
        <v>-2.08</v>
      </c>
    </row>
    <row r="56" spans="1:25" s="47" customFormat="1" ht="12" customHeight="1" x14ac:dyDescent="0.25">
      <c r="A56" s="115">
        <v>1999</v>
      </c>
      <c r="B56" s="107">
        <v>2897</v>
      </c>
      <c r="C56" s="116">
        <v>-41.5</v>
      </c>
      <c r="D56" s="107">
        <v>1474</v>
      </c>
      <c r="E56" s="116">
        <v>-29.9</v>
      </c>
      <c r="F56" s="107">
        <v>1423</v>
      </c>
      <c r="G56" s="116">
        <v>-28.8</v>
      </c>
      <c r="H56" s="112">
        <v>62.9</v>
      </c>
      <c r="I56" s="116">
        <v>-1.38</v>
      </c>
      <c r="J56" s="112">
        <v>21</v>
      </c>
      <c r="K56" s="116">
        <v>-1.1599999999999999</v>
      </c>
      <c r="L56" s="112">
        <v>41.9</v>
      </c>
      <c r="M56" s="116">
        <v>-1.41</v>
      </c>
      <c r="N56" s="112">
        <v>61.4</v>
      </c>
      <c r="O56" s="116">
        <v>-1.95</v>
      </c>
      <c r="P56" s="112">
        <v>21</v>
      </c>
      <c r="Q56" s="116">
        <v>-1.63</v>
      </c>
      <c r="R56" s="112">
        <v>40.5</v>
      </c>
      <c r="S56" s="116">
        <v>-1.97</v>
      </c>
      <c r="T56" s="112">
        <v>64.400000000000006</v>
      </c>
      <c r="U56" s="116">
        <v>-1.95</v>
      </c>
      <c r="V56" s="112">
        <v>21.1</v>
      </c>
      <c r="W56" s="116">
        <v>-1.66</v>
      </c>
      <c r="X56" s="112">
        <v>43.3</v>
      </c>
      <c r="Y56" s="117">
        <v>-2.02</v>
      </c>
    </row>
    <row r="57" spans="1:25" s="47" customFormat="1" ht="12" customHeight="1" x14ac:dyDescent="0.25">
      <c r="A57" s="118"/>
      <c r="B57" s="107"/>
      <c r="C57" s="116"/>
      <c r="D57" s="107"/>
      <c r="E57" s="116"/>
      <c r="F57" s="107"/>
      <c r="G57" s="116"/>
      <c r="H57" s="112"/>
      <c r="I57" s="116"/>
      <c r="J57" s="112"/>
      <c r="K57" s="116"/>
      <c r="L57" s="112"/>
      <c r="M57" s="116"/>
      <c r="N57" s="112"/>
      <c r="O57" s="116"/>
      <c r="P57" s="112"/>
      <c r="Q57" s="116"/>
      <c r="R57" s="112"/>
      <c r="S57" s="116"/>
      <c r="T57" s="112"/>
      <c r="U57" s="116"/>
      <c r="V57" s="112"/>
      <c r="W57" s="116"/>
      <c r="X57" s="112"/>
      <c r="Y57" s="117"/>
    </row>
    <row r="58" spans="1:25" s="47" customFormat="1" ht="12" customHeight="1" x14ac:dyDescent="0.25">
      <c r="A58" s="115">
        <v>2000</v>
      </c>
      <c r="B58" s="107">
        <v>2756</v>
      </c>
      <c r="C58" s="116">
        <v>-45.3</v>
      </c>
      <c r="D58" s="107">
        <v>1251</v>
      </c>
      <c r="E58" s="116">
        <v>-33.6</v>
      </c>
      <c r="F58" s="107">
        <v>1505</v>
      </c>
      <c r="G58" s="116">
        <v>-29.7</v>
      </c>
      <c r="H58" s="112">
        <v>63.3</v>
      </c>
      <c r="I58" s="116">
        <v>-1.41</v>
      </c>
      <c r="J58" s="112">
        <v>21.4</v>
      </c>
      <c r="K58" s="116">
        <v>-1.2</v>
      </c>
      <c r="L58" s="112">
        <v>41.9</v>
      </c>
      <c r="M58" s="116">
        <v>-1.45</v>
      </c>
      <c r="N58" s="112">
        <v>59.9</v>
      </c>
      <c r="O58" s="116">
        <v>-2.13</v>
      </c>
      <c r="P58" s="112">
        <v>23.1</v>
      </c>
      <c r="Q58" s="116">
        <v>-1.83</v>
      </c>
      <c r="R58" s="112">
        <v>36.799999999999997</v>
      </c>
      <c r="S58" s="116">
        <v>-2.1</v>
      </c>
      <c r="T58" s="112">
        <v>66.2</v>
      </c>
      <c r="U58" s="116">
        <v>-1.88</v>
      </c>
      <c r="V58" s="112">
        <v>20</v>
      </c>
      <c r="W58" s="116">
        <v>-1.59</v>
      </c>
      <c r="X58" s="112">
        <v>46.2</v>
      </c>
      <c r="Y58" s="117">
        <v>-1.98</v>
      </c>
    </row>
    <row r="59" spans="1:25" s="47" customFormat="1" ht="12" customHeight="1" x14ac:dyDescent="0.25">
      <c r="A59" s="115">
        <v>2001</v>
      </c>
      <c r="B59" s="107">
        <v>2549</v>
      </c>
      <c r="C59" s="116">
        <v>-44.1</v>
      </c>
      <c r="D59" s="107">
        <v>1277</v>
      </c>
      <c r="E59" s="116">
        <v>-32</v>
      </c>
      <c r="F59" s="107">
        <v>1273</v>
      </c>
      <c r="G59" s="116">
        <v>-30.3</v>
      </c>
      <c r="H59" s="112">
        <v>61.8</v>
      </c>
      <c r="I59" s="116">
        <v>-1.41</v>
      </c>
      <c r="J59" s="112">
        <v>19.600000000000001</v>
      </c>
      <c r="K59" s="116">
        <v>-1.1499999999999999</v>
      </c>
      <c r="L59" s="112">
        <v>42.1</v>
      </c>
      <c r="M59" s="116">
        <v>-1.43</v>
      </c>
      <c r="N59" s="112">
        <v>60.1</v>
      </c>
      <c r="O59" s="116">
        <v>-2</v>
      </c>
      <c r="P59" s="112">
        <v>18.600000000000001</v>
      </c>
      <c r="Q59" s="116">
        <v>-1.59</v>
      </c>
      <c r="R59" s="112">
        <v>41.4</v>
      </c>
      <c r="S59" s="116">
        <v>-2.0099999999999998</v>
      </c>
      <c r="T59" s="112">
        <v>63.5</v>
      </c>
      <c r="U59" s="116">
        <v>-1.97</v>
      </c>
      <c r="V59" s="112">
        <v>20.6</v>
      </c>
      <c r="W59" s="116">
        <v>-1.66</v>
      </c>
      <c r="X59" s="112">
        <v>42.8</v>
      </c>
      <c r="Y59" s="117">
        <v>-2.02</v>
      </c>
    </row>
    <row r="60" spans="1:25" s="47" customFormat="1" ht="12" customHeight="1" x14ac:dyDescent="0.25">
      <c r="A60" s="115">
        <v>2002</v>
      </c>
      <c r="B60" s="107">
        <v>2796</v>
      </c>
      <c r="C60" s="116">
        <v>-42.7</v>
      </c>
      <c r="D60" s="107">
        <v>1412</v>
      </c>
      <c r="E60" s="116">
        <v>-31.3</v>
      </c>
      <c r="F60" s="107">
        <v>1384</v>
      </c>
      <c r="G60" s="116">
        <v>-29</v>
      </c>
      <c r="H60" s="112">
        <v>65.2</v>
      </c>
      <c r="I60" s="116">
        <v>-1.31</v>
      </c>
      <c r="J60" s="112">
        <v>21.6</v>
      </c>
      <c r="K60" s="116">
        <v>-1.1399999999999999</v>
      </c>
      <c r="L60" s="112">
        <v>43.6</v>
      </c>
      <c r="M60" s="116">
        <v>-1.37</v>
      </c>
      <c r="N60" s="112">
        <v>62.1</v>
      </c>
      <c r="O60" s="116">
        <v>-1.88</v>
      </c>
      <c r="P60" s="112">
        <v>20.399999999999999</v>
      </c>
      <c r="Q60" s="116">
        <v>-1.57</v>
      </c>
      <c r="R60" s="112">
        <v>41.7</v>
      </c>
      <c r="S60" s="116">
        <v>-1.92</v>
      </c>
      <c r="T60" s="112">
        <v>68.400000000000006</v>
      </c>
      <c r="U60" s="116">
        <v>-1.82</v>
      </c>
      <c r="V60" s="112">
        <v>22.8</v>
      </c>
      <c r="W60" s="116">
        <v>-1.65</v>
      </c>
      <c r="X60" s="112">
        <v>45.6</v>
      </c>
      <c r="Y60" s="117">
        <v>-1.95</v>
      </c>
    </row>
    <row r="61" spans="1:25" s="47" customFormat="1" ht="12" customHeight="1" x14ac:dyDescent="0.25">
      <c r="A61" s="115">
        <v>2003</v>
      </c>
      <c r="B61" s="107">
        <v>2677</v>
      </c>
      <c r="C61" s="116">
        <v>-42.2</v>
      </c>
      <c r="D61" s="107">
        <v>1306</v>
      </c>
      <c r="E61" s="116">
        <v>-29.9</v>
      </c>
      <c r="F61" s="107">
        <v>1372</v>
      </c>
      <c r="G61" s="116">
        <v>-29.7</v>
      </c>
      <c r="H61" s="112">
        <v>63.9</v>
      </c>
      <c r="I61" s="116">
        <v>-1.35</v>
      </c>
      <c r="J61" s="112">
        <v>21.5</v>
      </c>
      <c r="K61" s="116">
        <v>-1.1599999999999999</v>
      </c>
      <c r="L61" s="112">
        <v>42.5</v>
      </c>
      <c r="M61" s="116">
        <v>-1.39</v>
      </c>
      <c r="N61" s="112">
        <v>61.2</v>
      </c>
      <c r="O61" s="116">
        <v>-1.97</v>
      </c>
      <c r="P61" s="112">
        <v>21.9</v>
      </c>
      <c r="Q61" s="116">
        <v>-1.67</v>
      </c>
      <c r="R61" s="112">
        <v>39.299999999999997</v>
      </c>
      <c r="S61" s="116">
        <v>-1.97</v>
      </c>
      <c r="T61" s="112">
        <v>66.5</v>
      </c>
      <c r="U61" s="116">
        <v>-1.86</v>
      </c>
      <c r="V61" s="112">
        <v>21</v>
      </c>
      <c r="W61" s="116">
        <v>-1.61</v>
      </c>
      <c r="X61" s="112">
        <v>45.5</v>
      </c>
      <c r="Y61" s="117">
        <v>-1.96</v>
      </c>
    </row>
    <row r="62" spans="1:25" s="47" customFormat="1" ht="12" customHeight="1" x14ac:dyDescent="0.25">
      <c r="A62" s="115">
        <v>2004</v>
      </c>
      <c r="B62" s="107">
        <v>2752</v>
      </c>
      <c r="C62" s="116">
        <v>-40</v>
      </c>
      <c r="D62" s="107">
        <v>1327</v>
      </c>
      <c r="E62" s="116">
        <v>-29.1</v>
      </c>
      <c r="F62" s="107">
        <v>1425</v>
      </c>
      <c r="G62" s="116">
        <v>-27.3</v>
      </c>
      <c r="H62" s="112">
        <v>66.7</v>
      </c>
      <c r="I62" s="116">
        <v>-1.31</v>
      </c>
      <c r="J62" s="112">
        <v>22.4</v>
      </c>
      <c r="K62" s="116">
        <v>-1.1599999999999999</v>
      </c>
      <c r="L62" s="112">
        <v>44.2</v>
      </c>
      <c r="M62" s="116">
        <v>-1.38</v>
      </c>
      <c r="N62" s="112">
        <v>61.4</v>
      </c>
      <c r="O62" s="116">
        <v>-1.95</v>
      </c>
      <c r="P62" s="112">
        <v>21.8</v>
      </c>
      <c r="Q62" s="116">
        <v>-1.65</v>
      </c>
      <c r="R62" s="112">
        <v>39.6</v>
      </c>
      <c r="S62" s="116">
        <v>-1.96</v>
      </c>
      <c r="T62" s="112">
        <v>71.5</v>
      </c>
      <c r="U62" s="116">
        <v>-1.74</v>
      </c>
      <c r="V62" s="112">
        <v>23.1</v>
      </c>
      <c r="W62" s="116">
        <v>-1.63</v>
      </c>
      <c r="X62" s="112">
        <v>48.5</v>
      </c>
      <c r="Y62" s="117">
        <v>-1.93</v>
      </c>
    </row>
    <row r="63" spans="1:25" s="47" customFormat="1" ht="12" customHeight="1" x14ac:dyDescent="0.25">
      <c r="A63" s="115"/>
      <c r="B63" s="107"/>
      <c r="C63" s="116"/>
      <c r="D63" s="107"/>
      <c r="E63" s="116"/>
      <c r="F63" s="107"/>
      <c r="G63" s="116"/>
      <c r="H63" s="112"/>
      <c r="I63" s="116"/>
      <c r="J63" s="112"/>
      <c r="K63" s="116"/>
      <c r="L63" s="112"/>
      <c r="M63" s="116"/>
      <c r="N63" s="112"/>
      <c r="O63" s="116"/>
      <c r="P63" s="112"/>
      <c r="Q63" s="116"/>
      <c r="R63" s="112"/>
      <c r="S63" s="116"/>
      <c r="T63" s="112"/>
      <c r="U63" s="116"/>
      <c r="V63" s="112"/>
      <c r="W63" s="116"/>
      <c r="X63" s="112"/>
      <c r="Y63" s="117"/>
    </row>
    <row r="64" spans="1:25" s="47" customFormat="1" ht="12" customHeight="1" x14ac:dyDescent="0.25">
      <c r="A64" s="115">
        <v>2005</v>
      </c>
      <c r="B64" s="107">
        <v>2675</v>
      </c>
      <c r="C64" s="116">
        <v>-40.799999999999997</v>
      </c>
      <c r="D64" s="107">
        <v>1262</v>
      </c>
      <c r="E64" s="116">
        <v>-31.5</v>
      </c>
      <c r="F64" s="107">
        <v>1414</v>
      </c>
      <c r="G64" s="116">
        <v>-24.9</v>
      </c>
      <c r="H64" s="112">
        <v>68.599999999999994</v>
      </c>
      <c r="I64" s="116">
        <v>-1.31</v>
      </c>
      <c r="J64" s="112">
        <v>24</v>
      </c>
      <c r="K64" s="116">
        <v>-1.21</v>
      </c>
      <c r="L64" s="112">
        <v>44.6</v>
      </c>
      <c r="M64" s="116">
        <v>-1.4</v>
      </c>
      <c r="N64" s="112">
        <v>66.5</v>
      </c>
      <c r="O64" s="116">
        <v>-1.94</v>
      </c>
      <c r="P64" s="112">
        <v>24.7</v>
      </c>
      <c r="Q64" s="116">
        <v>-1.77</v>
      </c>
      <c r="R64" s="112">
        <v>41.8</v>
      </c>
      <c r="S64" s="116">
        <v>-2.0299999999999998</v>
      </c>
      <c r="T64" s="112">
        <v>70.400000000000006</v>
      </c>
      <c r="U64" s="116">
        <v>-1.77</v>
      </c>
      <c r="V64" s="112">
        <v>23.4</v>
      </c>
      <c r="W64" s="116">
        <v>-1.64</v>
      </c>
      <c r="X64" s="112">
        <v>47</v>
      </c>
      <c r="Y64" s="117">
        <v>-1.94</v>
      </c>
    </row>
    <row r="65" spans="1:25" s="47" customFormat="1" ht="12" customHeight="1" x14ac:dyDescent="0.25">
      <c r="A65" s="115">
        <v>2006</v>
      </c>
      <c r="B65" s="107">
        <v>2692</v>
      </c>
      <c r="C65" s="116">
        <v>-44.6</v>
      </c>
      <c r="D65" s="107">
        <v>1328</v>
      </c>
      <c r="E65" s="116">
        <v>-32.700000000000003</v>
      </c>
      <c r="F65" s="107">
        <v>1363</v>
      </c>
      <c r="G65" s="116">
        <v>-30.1</v>
      </c>
      <c r="H65" s="112">
        <v>66</v>
      </c>
      <c r="I65" s="116">
        <v>-1.33</v>
      </c>
      <c r="J65" s="112">
        <v>24.7</v>
      </c>
      <c r="K65" s="116">
        <v>-1.21</v>
      </c>
      <c r="L65" s="112">
        <v>41.3</v>
      </c>
      <c r="M65" s="116">
        <v>-1.39</v>
      </c>
      <c r="N65" s="112">
        <v>65.8</v>
      </c>
      <c r="O65" s="116">
        <v>-1.9</v>
      </c>
      <c r="P65" s="112">
        <v>24.9</v>
      </c>
      <c r="Q65" s="116">
        <v>-1.73</v>
      </c>
      <c r="R65" s="112">
        <v>40.9</v>
      </c>
      <c r="S65" s="116">
        <v>-1.97</v>
      </c>
      <c r="T65" s="112">
        <v>66.099999999999994</v>
      </c>
      <c r="U65" s="116">
        <v>-1.87</v>
      </c>
      <c r="V65" s="112">
        <v>24.5</v>
      </c>
      <c r="W65" s="116">
        <v>-1.7</v>
      </c>
      <c r="X65" s="112">
        <v>41.7</v>
      </c>
      <c r="Y65" s="117">
        <v>-1.95</v>
      </c>
    </row>
    <row r="66" spans="1:25" s="47" customFormat="1" ht="12" customHeight="1" x14ac:dyDescent="0.25">
      <c r="A66" s="115">
        <v>2007</v>
      </c>
      <c r="B66" s="107">
        <v>2955</v>
      </c>
      <c r="C66" s="116">
        <v>-42.6</v>
      </c>
      <c r="D66" s="107">
        <v>1511</v>
      </c>
      <c r="E66" s="116">
        <v>-30</v>
      </c>
      <c r="F66" s="107">
        <v>1444</v>
      </c>
      <c r="G66" s="116">
        <v>-30.3</v>
      </c>
      <c r="H66" s="112">
        <v>67.2</v>
      </c>
      <c r="I66" s="116">
        <v>-1.26</v>
      </c>
      <c r="J66" s="112">
        <v>24.1</v>
      </c>
      <c r="K66" s="116">
        <v>-1.1499999999999999</v>
      </c>
      <c r="L66" s="112">
        <v>43.1</v>
      </c>
      <c r="M66" s="116">
        <v>-1.33</v>
      </c>
      <c r="N66" s="112">
        <v>66.099999999999994</v>
      </c>
      <c r="O66" s="116">
        <v>-1.78</v>
      </c>
      <c r="P66" s="112">
        <v>22.7</v>
      </c>
      <c r="Q66" s="116">
        <v>-1.57</v>
      </c>
      <c r="R66" s="112">
        <v>43.4</v>
      </c>
      <c r="S66" s="116">
        <v>-1.86</v>
      </c>
      <c r="T66" s="112">
        <v>68.3</v>
      </c>
      <c r="U66" s="116">
        <v>-1.79</v>
      </c>
      <c r="V66" s="112">
        <v>25.5</v>
      </c>
      <c r="W66" s="116">
        <v>-1.67</v>
      </c>
      <c r="X66" s="112">
        <v>42.8</v>
      </c>
      <c r="Y66" s="117">
        <v>-1.9</v>
      </c>
    </row>
    <row r="67" spans="1:25" s="47" customFormat="1" ht="12" customHeight="1" x14ac:dyDescent="0.25">
      <c r="A67" s="115">
        <v>2008</v>
      </c>
      <c r="B67" s="107">
        <v>3151</v>
      </c>
      <c r="C67" s="116">
        <v>-42.8</v>
      </c>
      <c r="D67" s="107">
        <v>1640</v>
      </c>
      <c r="E67" s="116">
        <v>-29.6</v>
      </c>
      <c r="F67" s="107">
        <v>1511</v>
      </c>
      <c r="G67" s="116">
        <v>-30.9</v>
      </c>
      <c r="H67" s="112">
        <v>68.599999999999994</v>
      </c>
      <c r="I67" s="116">
        <v>-1.21</v>
      </c>
      <c r="J67" s="112">
        <v>27.7</v>
      </c>
      <c r="K67" s="116">
        <v>-1.1599999999999999</v>
      </c>
      <c r="L67" s="112">
        <v>40.9</v>
      </c>
      <c r="M67" s="116">
        <v>-1.28</v>
      </c>
      <c r="N67" s="112">
        <v>65.900000000000006</v>
      </c>
      <c r="O67" s="116">
        <v>-1.71</v>
      </c>
      <c r="P67" s="112">
        <v>24.9</v>
      </c>
      <c r="Q67" s="116">
        <v>-1.56</v>
      </c>
      <c r="R67" s="112">
        <v>41</v>
      </c>
      <c r="S67" s="116">
        <v>-1.77</v>
      </c>
      <c r="T67" s="112">
        <v>71.599999999999994</v>
      </c>
      <c r="U67" s="116">
        <v>-1.69</v>
      </c>
      <c r="V67" s="112">
        <v>30.6</v>
      </c>
      <c r="W67" s="116">
        <v>-1.73</v>
      </c>
      <c r="X67" s="112">
        <v>40.9</v>
      </c>
      <c r="Y67" s="117">
        <v>-1.85</v>
      </c>
    </row>
    <row r="68" spans="1:25" s="47" customFormat="1" ht="12" customHeight="1" x14ac:dyDescent="0.25">
      <c r="A68" s="115">
        <v>2009</v>
      </c>
      <c r="B68" s="107">
        <v>2937</v>
      </c>
      <c r="C68" s="116">
        <v>-45</v>
      </c>
      <c r="D68" s="107">
        <v>1407</v>
      </c>
      <c r="E68" s="116">
        <v>-32.799999999999997</v>
      </c>
      <c r="F68" s="107">
        <v>1531</v>
      </c>
      <c r="G68" s="116">
        <v>-30.6</v>
      </c>
      <c r="H68" s="112">
        <v>70.099999999999994</v>
      </c>
      <c r="I68" s="116">
        <v>-1.23</v>
      </c>
      <c r="J68" s="112">
        <v>27.7</v>
      </c>
      <c r="K68" s="116">
        <v>-1.21</v>
      </c>
      <c r="L68" s="112">
        <v>42.4</v>
      </c>
      <c r="M68" s="116">
        <v>-1.33</v>
      </c>
      <c r="N68" s="112">
        <v>66</v>
      </c>
      <c r="O68" s="116">
        <v>-1.84</v>
      </c>
      <c r="P68" s="112">
        <v>25.1</v>
      </c>
      <c r="Q68" s="116">
        <v>-1.69</v>
      </c>
      <c r="R68" s="112">
        <v>40.9</v>
      </c>
      <c r="S68" s="116">
        <v>-1.91</v>
      </c>
      <c r="T68" s="112">
        <v>73.8</v>
      </c>
      <c r="U68" s="116">
        <v>-1.64</v>
      </c>
      <c r="V68" s="112">
        <v>30.1</v>
      </c>
      <c r="W68" s="116">
        <v>-1.71</v>
      </c>
      <c r="X68" s="112">
        <v>43.8</v>
      </c>
      <c r="Y68" s="117">
        <v>-1.85</v>
      </c>
    </row>
    <row r="69" spans="1:25" s="47" customFormat="1" ht="12" customHeight="1" x14ac:dyDescent="0.25">
      <c r="A69" s="115"/>
      <c r="B69" s="107"/>
      <c r="C69" s="116"/>
      <c r="D69" s="107"/>
      <c r="E69" s="116"/>
      <c r="F69" s="107"/>
      <c r="G69" s="116"/>
      <c r="H69" s="112"/>
      <c r="I69" s="116"/>
      <c r="J69" s="112"/>
      <c r="K69" s="116"/>
      <c r="L69" s="112"/>
      <c r="M69" s="116"/>
      <c r="N69" s="112"/>
      <c r="O69" s="116"/>
      <c r="P69" s="112"/>
      <c r="Q69" s="116"/>
      <c r="R69" s="112"/>
      <c r="S69" s="116"/>
      <c r="T69" s="112"/>
      <c r="U69" s="116"/>
      <c r="V69" s="112"/>
      <c r="W69" s="116"/>
      <c r="X69" s="112"/>
      <c r="Y69" s="117"/>
    </row>
    <row r="70" spans="1:25" s="47" customFormat="1" ht="12" customHeight="1" x14ac:dyDescent="0.25">
      <c r="A70" s="115">
        <v>2010</v>
      </c>
      <c r="B70" s="107">
        <v>3160</v>
      </c>
      <c r="C70" s="116">
        <v>-91.8</v>
      </c>
      <c r="D70" s="107">
        <v>1679</v>
      </c>
      <c r="E70" s="116">
        <v>-64.599999999999994</v>
      </c>
      <c r="F70" s="107">
        <v>1482</v>
      </c>
      <c r="G70" s="116">
        <v>-58.4</v>
      </c>
      <c r="H70" s="112">
        <v>68.099999999999994</v>
      </c>
      <c r="I70" s="116">
        <v>-1.49</v>
      </c>
      <c r="J70" s="112">
        <v>26.7</v>
      </c>
      <c r="K70" s="116">
        <v>-1.52</v>
      </c>
      <c r="L70" s="112">
        <v>41.4</v>
      </c>
      <c r="M70" s="116">
        <v>-1.61</v>
      </c>
      <c r="N70" s="112">
        <v>62.8</v>
      </c>
      <c r="O70" s="116">
        <v>-1.88</v>
      </c>
      <c r="P70" s="112">
        <v>28.5</v>
      </c>
      <c r="Q70" s="116">
        <v>-2.0299999999999998</v>
      </c>
      <c r="R70" s="112">
        <v>34.299999999999997</v>
      </c>
      <c r="S70" s="116">
        <v>-1.97</v>
      </c>
      <c r="T70" s="112">
        <v>74</v>
      </c>
      <c r="U70" s="116">
        <v>-2.31</v>
      </c>
      <c r="V70" s="112">
        <v>24.6</v>
      </c>
      <c r="W70" s="116">
        <v>-2.3199999999999998</v>
      </c>
      <c r="X70" s="112">
        <v>49.5</v>
      </c>
      <c r="Y70" s="117">
        <v>-2.59</v>
      </c>
    </row>
    <row r="71" spans="1:25" s="47" customFormat="1" ht="12" customHeight="1" x14ac:dyDescent="0.25">
      <c r="A71" s="115">
        <v>2011</v>
      </c>
      <c r="B71" s="107">
        <v>3079</v>
      </c>
      <c r="C71" s="116">
        <v>-88.3</v>
      </c>
      <c r="D71" s="107">
        <v>1611</v>
      </c>
      <c r="E71" s="116">
        <v>-60.6</v>
      </c>
      <c r="F71" s="107">
        <v>1468</v>
      </c>
      <c r="G71" s="116">
        <v>-58.4</v>
      </c>
      <c r="H71" s="112">
        <v>68.2</v>
      </c>
      <c r="I71" s="116">
        <v>-1.45</v>
      </c>
      <c r="J71" s="112">
        <v>25.9</v>
      </c>
      <c r="K71" s="116">
        <v>-1.49</v>
      </c>
      <c r="L71" s="112">
        <v>42.3</v>
      </c>
      <c r="M71" s="116">
        <v>-1.44</v>
      </c>
      <c r="N71" s="112">
        <v>64.7</v>
      </c>
      <c r="O71" s="116">
        <v>-2.16</v>
      </c>
      <c r="P71" s="112">
        <v>24.7</v>
      </c>
      <c r="Q71" s="116">
        <v>-1.79</v>
      </c>
      <c r="R71" s="112">
        <v>40</v>
      </c>
      <c r="S71" s="116">
        <v>-2.1</v>
      </c>
      <c r="T71" s="112">
        <v>72.2</v>
      </c>
      <c r="U71" s="116">
        <v>-1.98</v>
      </c>
      <c r="V71" s="112">
        <v>27.3</v>
      </c>
      <c r="W71" s="116">
        <v>-2.17</v>
      </c>
      <c r="X71" s="112">
        <v>44.9</v>
      </c>
      <c r="Y71" s="117">
        <v>-2.37</v>
      </c>
    </row>
    <row r="72" spans="1:25" s="47" customFormat="1" ht="12" customHeight="1" x14ac:dyDescent="0.25">
      <c r="A72" s="115">
        <v>2012</v>
      </c>
      <c r="B72" s="107">
        <v>3203</v>
      </c>
      <c r="C72" s="116">
        <v>-96.2</v>
      </c>
      <c r="D72" s="107">
        <v>1622</v>
      </c>
      <c r="E72" s="116">
        <v>-70.099999999999994</v>
      </c>
      <c r="F72" s="107">
        <v>1581</v>
      </c>
      <c r="G72" s="116">
        <v>-54</v>
      </c>
      <c r="H72" s="112">
        <v>66.2</v>
      </c>
      <c r="I72" s="116">
        <v>-1.59</v>
      </c>
      <c r="J72" s="112">
        <v>28.8</v>
      </c>
      <c r="K72" s="116">
        <v>-1.57</v>
      </c>
      <c r="L72" s="112">
        <v>37.5</v>
      </c>
      <c r="M72" s="116">
        <v>-1.6</v>
      </c>
      <c r="N72" s="112">
        <v>61.3</v>
      </c>
      <c r="O72" s="116">
        <v>-2.17</v>
      </c>
      <c r="P72" s="112">
        <v>26.9</v>
      </c>
      <c r="Q72" s="116">
        <v>-2.2000000000000002</v>
      </c>
      <c r="R72" s="112">
        <v>34.4</v>
      </c>
      <c r="S72" s="116">
        <v>-2.15</v>
      </c>
      <c r="T72" s="112">
        <v>71.3</v>
      </c>
      <c r="U72" s="116">
        <v>-2.11</v>
      </c>
      <c r="V72" s="112">
        <v>30.7</v>
      </c>
      <c r="W72" s="116">
        <v>-2.09</v>
      </c>
      <c r="X72" s="112">
        <v>40.6</v>
      </c>
      <c r="Y72" s="117">
        <v>-2.21</v>
      </c>
    </row>
    <row r="73" spans="1:25" s="47" customFormat="1" ht="12" customHeight="1" x14ac:dyDescent="0.25">
      <c r="A73" s="115">
        <v>2013</v>
      </c>
      <c r="B73" s="107">
        <v>2977</v>
      </c>
      <c r="C73" s="116">
        <v>-84.4</v>
      </c>
      <c r="D73" s="107">
        <v>1524</v>
      </c>
      <c r="E73" s="116">
        <v>-62.9</v>
      </c>
      <c r="F73" s="107">
        <v>1453</v>
      </c>
      <c r="G73" s="116">
        <v>-57</v>
      </c>
      <c r="H73" s="112">
        <v>65.900000000000006</v>
      </c>
      <c r="I73" s="116">
        <v>-1.58</v>
      </c>
      <c r="J73" s="112">
        <v>23.8</v>
      </c>
      <c r="K73" s="116">
        <v>-1.44</v>
      </c>
      <c r="L73" s="112">
        <v>42.1</v>
      </c>
      <c r="M73" s="116">
        <v>-1.76</v>
      </c>
      <c r="N73" s="112">
        <v>63.5</v>
      </c>
      <c r="O73" s="116">
        <v>-2.2000000000000002</v>
      </c>
      <c r="P73" s="112">
        <v>24.5</v>
      </c>
      <c r="Q73" s="116">
        <v>-2.14</v>
      </c>
      <c r="R73" s="112">
        <v>39</v>
      </c>
      <c r="S73" s="116">
        <v>-2.48</v>
      </c>
      <c r="T73" s="112">
        <v>68.400000000000006</v>
      </c>
      <c r="U73" s="116">
        <v>-2.17</v>
      </c>
      <c r="V73" s="112">
        <v>23</v>
      </c>
      <c r="W73" s="116">
        <v>-2.15</v>
      </c>
      <c r="X73" s="112">
        <v>45.3</v>
      </c>
      <c r="Y73" s="117">
        <v>-2.21</v>
      </c>
    </row>
    <row r="74" spans="1:25" s="47" customFormat="1" ht="13.5" x14ac:dyDescent="0.25">
      <c r="A74" s="115">
        <v>2014</v>
      </c>
      <c r="B74" s="107">
        <v>2868</v>
      </c>
      <c r="C74" s="116">
        <v>-78.5</v>
      </c>
      <c r="D74" s="107">
        <v>1423</v>
      </c>
      <c r="E74" s="116">
        <v>-58.1</v>
      </c>
      <c r="F74" s="107">
        <v>1445</v>
      </c>
      <c r="G74" s="116">
        <v>-57.5</v>
      </c>
      <c r="H74" s="112">
        <v>68.400000000000006</v>
      </c>
      <c r="I74" s="116">
        <v>-1.67</v>
      </c>
      <c r="J74" s="112">
        <v>24.6</v>
      </c>
      <c r="K74" s="116">
        <v>-1.56</v>
      </c>
      <c r="L74" s="112">
        <v>43.7</v>
      </c>
      <c r="M74" s="116">
        <v>-1.81</v>
      </c>
      <c r="N74" s="112">
        <v>64</v>
      </c>
      <c r="O74" s="116">
        <v>-2.3199999999999998</v>
      </c>
      <c r="P74" s="112">
        <v>21.2</v>
      </c>
      <c r="Q74" s="116">
        <v>-2.0699999999999998</v>
      </c>
      <c r="R74" s="112">
        <v>42.8</v>
      </c>
      <c r="S74" s="116">
        <v>-2.69</v>
      </c>
      <c r="T74" s="112">
        <v>72.599999999999994</v>
      </c>
      <c r="U74" s="116">
        <v>-2.5</v>
      </c>
      <c r="V74" s="112">
        <v>28</v>
      </c>
      <c r="W74" s="116">
        <v>-2.35</v>
      </c>
      <c r="X74" s="112">
        <v>44.6</v>
      </c>
      <c r="Y74" s="117">
        <v>-2.57</v>
      </c>
    </row>
    <row r="75" spans="1:25" s="47" customFormat="1" ht="14.25" thickBot="1" x14ac:dyDescent="0.3">
      <c r="A75" s="119">
        <v>2015</v>
      </c>
      <c r="B75" s="120">
        <v>2965</v>
      </c>
      <c r="C75" s="121">
        <v>-87.5</v>
      </c>
      <c r="D75" s="120">
        <v>1448</v>
      </c>
      <c r="E75" s="121">
        <v>-64.599999999999994</v>
      </c>
      <c r="F75" s="120">
        <v>1516</v>
      </c>
      <c r="G75" s="121">
        <v>-56.6</v>
      </c>
      <c r="H75" s="122">
        <v>69.2</v>
      </c>
      <c r="I75" s="121">
        <v>-1.54</v>
      </c>
      <c r="J75" s="122">
        <v>25.2</v>
      </c>
      <c r="K75" s="121">
        <v>-1.48</v>
      </c>
      <c r="L75" s="122">
        <v>44</v>
      </c>
      <c r="M75" s="121">
        <v>-1.61</v>
      </c>
      <c r="N75" s="122">
        <v>65.8</v>
      </c>
      <c r="O75" s="121">
        <v>-2.27</v>
      </c>
      <c r="P75" s="122">
        <v>24.3</v>
      </c>
      <c r="Q75" s="121">
        <v>-2</v>
      </c>
      <c r="R75" s="122">
        <v>41.5</v>
      </c>
      <c r="S75" s="121">
        <v>-2.27</v>
      </c>
      <c r="T75" s="122">
        <v>72.5</v>
      </c>
      <c r="U75" s="121">
        <v>-2.1800000000000002</v>
      </c>
      <c r="V75" s="122">
        <v>26.2</v>
      </c>
      <c r="W75" s="121">
        <v>-2.08</v>
      </c>
      <c r="X75" s="122">
        <v>46.4</v>
      </c>
      <c r="Y75" s="123">
        <v>-2.42</v>
      </c>
    </row>
    <row r="76" spans="1:25" s="47" customFormat="1" ht="13.5" x14ac:dyDescent="0.15">
      <c r="A76" s="143" t="s">
        <v>470</v>
      </c>
      <c r="B76" s="143"/>
      <c r="C76" s="143"/>
      <c r="D76" s="143"/>
      <c r="E76" s="143"/>
      <c r="F76" s="143"/>
      <c r="G76" s="143"/>
      <c r="H76" s="143"/>
      <c r="I76" s="143"/>
      <c r="J76" s="143"/>
      <c r="K76" s="143"/>
      <c r="L76" s="143"/>
      <c r="M76" s="143"/>
      <c r="N76" s="143"/>
      <c r="O76" s="143"/>
      <c r="P76" s="143"/>
      <c r="Q76" s="143"/>
      <c r="R76" s="143"/>
      <c r="S76" s="143"/>
      <c r="T76" s="143"/>
      <c r="U76" s="143"/>
      <c r="V76" s="143"/>
      <c r="W76" s="143"/>
      <c r="X76" s="143"/>
      <c r="Y76" s="143"/>
    </row>
    <row r="77" spans="1:25" s="47" customFormat="1" ht="13.5" x14ac:dyDescent="0.15">
      <c r="A77" s="142" t="s">
        <v>108</v>
      </c>
      <c r="B77" s="142"/>
      <c r="C77" s="142"/>
      <c r="D77" s="142"/>
      <c r="E77" s="142"/>
      <c r="F77" s="142"/>
      <c r="G77" s="142"/>
      <c r="H77" s="142"/>
      <c r="I77" s="142"/>
      <c r="J77" s="142"/>
      <c r="K77" s="142"/>
      <c r="L77" s="142"/>
      <c r="M77" s="142"/>
      <c r="N77" s="142"/>
      <c r="O77" s="142"/>
      <c r="P77" s="142"/>
      <c r="Q77" s="142"/>
      <c r="R77" s="142"/>
      <c r="S77" s="142"/>
      <c r="T77" s="142"/>
      <c r="U77" s="142"/>
      <c r="V77" s="142"/>
      <c r="W77" s="142"/>
      <c r="X77" s="142"/>
      <c r="Y77" s="142"/>
    </row>
    <row r="78" spans="1:25" s="47" customFormat="1" ht="15.75" x14ac:dyDescent="0.15">
      <c r="A78" s="141" t="s">
        <v>475</v>
      </c>
      <c r="B78" s="141"/>
      <c r="C78" s="141"/>
      <c r="D78" s="141"/>
      <c r="E78" s="141"/>
      <c r="F78" s="141"/>
      <c r="G78" s="141"/>
      <c r="H78" s="141"/>
      <c r="I78" s="141"/>
      <c r="J78" s="141"/>
      <c r="K78" s="141"/>
      <c r="L78" s="141"/>
      <c r="M78" s="141"/>
      <c r="N78" s="141"/>
      <c r="O78" s="141"/>
      <c r="P78" s="141"/>
      <c r="Q78" s="141"/>
      <c r="R78" s="141"/>
      <c r="S78" s="141"/>
      <c r="T78" s="141"/>
      <c r="U78" s="141"/>
      <c r="V78" s="141"/>
      <c r="W78" s="141"/>
      <c r="X78" s="141"/>
      <c r="Y78" s="141"/>
    </row>
    <row r="79" spans="1:25" s="47" customFormat="1" ht="15.75" x14ac:dyDescent="0.15">
      <c r="A79" s="141" t="s">
        <v>476</v>
      </c>
      <c r="B79" s="141"/>
      <c r="C79" s="141"/>
      <c r="D79" s="141"/>
      <c r="E79" s="141"/>
      <c r="F79" s="141"/>
      <c r="G79" s="141"/>
      <c r="H79" s="141"/>
      <c r="I79" s="141"/>
      <c r="J79" s="141"/>
      <c r="K79" s="141"/>
      <c r="L79" s="141"/>
      <c r="M79" s="141"/>
      <c r="N79" s="141"/>
      <c r="O79" s="141"/>
      <c r="P79" s="141"/>
      <c r="Q79" s="141"/>
      <c r="R79" s="141"/>
      <c r="S79" s="141"/>
      <c r="T79" s="141"/>
      <c r="U79" s="141"/>
      <c r="V79" s="141"/>
      <c r="W79" s="141"/>
      <c r="X79" s="141"/>
      <c r="Y79" s="141"/>
    </row>
    <row r="80" spans="1:25" ht="15.75" x14ac:dyDescent="0.25">
      <c r="A80" s="141" t="s">
        <v>477</v>
      </c>
      <c r="B80" s="141"/>
      <c r="C80" s="141"/>
      <c r="D80" s="141"/>
      <c r="E80" s="141"/>
      <c r="F80" s="141"/>
      <c r="G80" s="141"/>
      <c r="H80" s="141"/>
      <c r="I80" s="141"/>
      <c r="J80" s="141"/>
      <c r="K80" s="141"/>
      <c r="L80" s="141"/>
      <c r="M80" s="141"/>
      <c r="N80" s="141"/>
      <c r="O80" s="141"/>
      <c r="P80" s="141"/>
      <c r="Q80" s="141"/>
      <c r="R80" s="141"/>
      <c r="S80" s="141"/>
      <c r="T80" s="141"/>
      <c r="U80" s="141"/>
      <c r="V80" s="141"/>
      <c r="W80" s="141"/>
      <c r="X80" s="141"/>
      <c r="Y80" s="141"/>
    </row>
    <row r="81" spans="1:25" ht="34.5" customHeight="1" x14ac:dyDescent="0.25">
      <c r="A81" s="142" t="s">
        <v>471</v>
      </c>
      <c r="B81" s="142"/>
      <c r="C81" s="142"/>
      <c r="D81" s="142"/>
      <c r="E81" s="142"/>
      <c r="F81" s="142"/>
      <c r="G81" s="142"/>
      <c r="H81" s="142"/>
      <c r="I81" s="142"/>
      <c r="J81" s="142"/>
      <c r="K81" s="142"/>
      <c r="L81" s="142"/>
      <c r="M81" s="142"/>
      <c r="N81" s="142"/>
      <c r="O81" s="142"/>
      <c r="P81" s="142"/>
      <c r="Q81" s="142"/>
      <c r="R81" s="142"/>
      <c r="S81" s="142"/>
      <c r="T81" s="142"/>
      <c r="U81" s="142"/>
      <c r="V81" s="142"/>
      <c r="W81" s="142"/>
      <c r="X81" s="142"/>
      <c r="Y81" s="142"/>
    </row>
    <row r="82" spans="1:25" ht="27" customHeight="1" x14ac:dyDescent="0.25">
      <c r="A82" s="142" t="s">
        <v>472</v>
      </c>
      <c r="B82" s="142"/>
      <c r="C82" s="142"/>
      <c r="D82" s="142"/>
      <c r="E82" s="142"/>
      <c r="F82" s="142"/>
      <c r="G82" s="142"/>
      <c r="H82" s="142"/>
      <c r="I82" s="142"/>
      <c r="J82" s="142"/>
      <c r="K82" s="142"/>
      <c r="L82" s="142"/>
      <c r="M82" s="142"/>
      <c r="N82" s="142"/>
      <c r="O82" s="142"/>
      <c r="P82" s="142"/>
      <c r="Q82" s="142"/>
      <c r="R82" s="142"/>
      <c r="S82" s="142"/>
      <c r="T82" s="142"/>
      <c r="U82" s="142"/>
      <c r="V82" s="142"/>
      <c r="W82" s="142"/>
      <c r="X82" s="142"/>
      <c r="Y82" s="142"/>
    </row>
    <row r="83" spans="1:25" ht="14.25" customHeight="1" x14ac:dyDescent="0.25">
      <c r="A83" s="110" t="s">
        <v>478</v>
      </c>
    </row>
  </sheetData>
  <mergeCells count="39">
    <mergeCell ref="N8:O8"/>
    <mergeCell ref="P8:Q8"/>
    <mergeCell ref="A4:Y4"/>
    <mergeCell ref="A5:Y5"/>
    <mergeCell ref="A6:A8"/>
    <mergeCell ref="B6:G7"/>
    <mergeCell ref="H6:Y6"/>
    <mergeCell ref="H7:M7"/>
    <mergeCell ref="N7:S7"/>
    <mergeCell ref="T7:Y7"/>
    <mergeCell ref="B8:C8"/>
    <mergeCell ref="D8:E8"/>
    <mergeCell ref="L9:M9"/>
    <mergeCell ref="F8:G8"/>
    <mergeCell ref="H8:I8"/>
    <mergeCell ref="J8:K8"/>
    <mergeCell ref="L8:M8"/>
    <mergeCell ref="B9:C9"/>
    <mergeCell ref="D9:E9"/>
    <mergeCell ref="F9:G9"/>
    <mergeCell ref="H9:I9"/>
    <mergeCell ref="J9:K9"/>
    <mergeCell ref="X9:Y9"/>
    <mergeCell ref="R8:S8"/>
    <mergeCell ref="T8:U8"/>
    <mergeCell ref="V8:W8"/>
    <mergeCell ref="X8:Y8"/>
    <mergeCell ref="N9:O9"/>
    <mergeCell ref="P9:Q9"/>
    <mergeCell ref="R9:S9"/>
    <mergeCell ref="T9:U9"/>
    <mergeCell ref="V9:W9"/>
    <mergeCell ref="A80:Y80"/>
    <mergeCell ref="A81:Y81"/>
    <mergeCell ref="A82:Y82"/>
    <mergeCell ref="A79:Y79"/>
    <mergeCell ref="A76:Y76"/>
    <mergeCell ref="A77:Y77"/>
    <mergeCell ref="A78:Y78"/>
  </mergeCells>
  <printOptions horizontalCentered="1"/>
  <pageMargins left="0.5" right="0.5" top="1" bottom="1" header="0.75" footer="0.5"/>
  <pageSetup scale="61" fitToHeight="19" orientation="landscape" r:id="rId1"/>
  <headerFooter alignWithMargins="0">
    <oddHeader>&amp;R&amp;18ATTACHMENT 1-C</oddHeader>
    <oddFooter>&amp;CPage &amp;P of &amp;N</oddFooter>
  </headerFooter>
  <rowBreaks count="1" manualBreakCount="1">
    <brk id="44" max="2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zoomScale="75" zoomScaleNormal="75" workbookViewId="0">
      <selection activeCell="F46" sqref="F46"/>
    </sheetView>
  </sheetViews>
  <sheetFormatPr defaultRowHeight="12.75" x14ac:dyDescent="0.2"/>
  <cols>
    <col min="2" max="2" width="31.5703125" style="53" bestFit="1" customWidth="1"/>
    <col min="3" max="5" width="16.7109375" customWidth="1"/>
  </cols>
  <sheetData>
    <row r="1" spans="1:8" x14ac:dyDescent="0.2">
      <c r="A1" s="171" t="s">
        <v>109</v>
      </c>
      <c r="B1" s="172"/>
      <c r="C1" s="172"/>
      <c r="D1" s="172"/>
      <c r="E1" s="173"/>
    </row>
    <row r="2" spans="1:8" x14ac:dyDescent="0.2">
      <c r="A2" s="174" t="s">
        <v>462</v>
      </c>
      <c r="B2" s="135"/>
      <c r="C2" s="135"/>
      <c r="D2" s="135"/>
      <c r="E2" s="175"/>
    </row>
    <row r="3" spans="1:8" x14ac:dyDescent="0.2">
      <c r="A3" s="176" t="s">
        <v>461</v>
      </c>
      <c r="B3" s="177"/>
      <c r="C3" s="177"/>
      <c r="D3" s="177"/>
      <c r="E3" s="178"/>
    </row>
    <row r="4" spans="1:8" ht="25.5" customHeight="1" x14ac:dyDescent="0.2">
      <c r="A4" s="136" t="s">
        <v>2</v>
      </c>
      <c r="B4" s="179" t="s">
        <v>110</v>
      </c>
      <c r="C4" s="1" t="s">
        <v>479</v>
      </c>
      <c r="D4" s="138" t="s">
        <v>112</v>
      </c>
      <c r="E4" s="139"/>
    </row>
    <row r="5" spans="1:8" ht="25.5" x14ac:dyDescent="0.2">
      <c r="A5" s="137"/>
      <c r="B5" s="180"/>
      <c r="C5" s="36" t="s">
        <v>111</v>
      </c>
      <c r="D5" s="3" t="s">
        <v>7</v>
      </c>
      <c r="E5" s="3" t="s">
        <v>8</v>
      </c>
    </row>
    <row r="6" spans="1:8" x14ac:dyDescent="0.2">
      <c r="A6" s="2">
        <v>1</v>
      </c>
      <c r="B6" s="52" t="s">
        <v>480</v>
      </c>
      <c r="C6" s="7">
        <v>533</v>
      </c>
      <c r="D6" s="7">
        <v>313</v>
      </c>
      <c r="E6" s="12">
        <f>D6/C6</f>
        <v>0.58724202626641653</v>
      </c>
      <c r="H6" s="33"/>
    </row>
    <row r="7" spans="1:8" x14ac:dyDescent="0.2">
      <c r="A7" s="2">
        <v>2</v>
      </c>
      <c r="B7" s="52" t="s">
        <v>481</v>
      </c>
      <c r="C7" s="6">
        <v>6273</v>
      </c>
      <c r="D7" s="6">
        <v>2860</v>
      </c>
      <c r="E7" s="12">
        <f t="shared" ref="E7:E15" si="0">D7/C7</f>
        <v>0.45592220628088631</v>
      </c>
      <c r="H7" s="33"/>
    </row>
    <row r="8" spans="1:8" x14ac:dyDescent="0.2">
      <c r="A8" s="2">
        <v>3</v>
      </c>
      <c r="B8" s="52" t="s">
        <v>482</v>
      </c>
      <c r="C8" s="6">
        <v>3041</v>
      </c>
      <c r="D8" s="6">
        <v>1163</v>
      </c>
      <c r="E8" s="12">
        <f t="shared" si="0"/>
        <v>0.3824399868464321</v>
      </c>
      <c r="H8" s="33"/>
    </row>
    <row r="9" spans="1:8" x14ac:dyDescent="0.2">
      <c r="A9" s="2">
        <v>4</v>
      </c>
      <c r="B9" s="52" t="s">
        <v>483</v>
      </c>
      <c r="C9" s="7">
        <v>228</v>
      </c>
      <c r="D9" s="7">
        <v>95</v>
      </c>
      <c r="E9" s="12">
        <f t="shared" si="0"/>
        <v>0.41666666666666669</v>
      </c>
      <c r="H9" s="33"/>
    </row>
    <row r="10" spans="1:8" x14ac:dyDescent="0.2">
      <c r="A10" s="2">
        <v>5</v>
      </c>
      <c r="B10" s="52" t="s">
        <v>484</v>
      </c>
      <c r="C10" s="6">
        <v>136</v>
      </c>
      <c r="D10" s="6">
        <v>18</v>
      </c>
      <c r="E10" s="12">
        <f t="shared" si="0"/>
        <v>0.13235294117647059</v>
      </c>
      <c r="H10" s="33"/>
    </row>
    <row r="11" spans="1:8" x14ac:dyDescent="0.2">
      <c r="A11" s="2">
        <v>6</v>
      </c>
      <c r="B11" s="52" t="s">
        <v>113</v>
      </c>
      <c r="C11" s="7">
        <v>551</v>
      </c>
      <c r="D11" s="7">
        <v>268</v>
      </c>
      <c r="E11" s="12">
        <f t="shared" si="0"/>
        <v>0.48638838475499091</v>
      </c>
      <c r="H11" s="33"/>
    </row>
    <row r="12" spans="1:8" x14ac:dyDescent="0.2">
      <c r="A12" s="2">
        <v>7</v>
      </c>
      <c r="B12" s="52" t="s">
        <v>191</v>
      </c>
      <c r="C12" s="7">
        <v>19390</v>
      </c>
      <c r="D12" s="7">
        <v>10267</v>
      </c>
      <c r="E12" s="12">
        <f t="shared" si="0"/>
        <v>0.52949974213512119</v>
      </c>
      <c r="H12" s="33"/>
    </row>
    <row r="13" spans="1:8" x14ac:dyDescent="0.2">
      <c r="A13" s="2">
        <v>8</v>
      </c>
      <c r="B13" s="52" t="s">
        <v>485</v>
      </c>
      <c r="C13" s="6">
        <v>14898</v>
      </c>
      <c r="D13" s="6">
        <v>6644</v>
      </c>
      <c r="E13" s="12">
        <f t="shared" si="0"/>
        <v>0.44596590146328369</v>
      </c>
      <c r="H13" s="33"/>
    </row>
    <row r="14" spans="1:8" x14ac:dyDescent="0.2">
      <c r="A14" s="2">
        <v>9</v>
      </c>
      <c r="B14" s="52" t="s">
        <v>486</v>
      </c>
      <c r="C14" s="6">
        <v>15254</v>
      </c>
      <c r="D14" s="6">
        <v>8340</v>
      </c>
      <c r="E14" s="12">
        <f t="shared" si="0"/>
        <v>0.54674183820637212</v>
      </c>
      <c r="H14" s="33"/>
    </row>
    <row r="15" spans="1:8" x14ac:dyDescent="0.2">
      <c r="A15" s="2">
        <v>10</v>
      </c>
      <c r="B15" s="52" t="s">
        <v>77</v>
      </c>
      <c r="C15" s="6">
        <v>30152</v>
      </c>
      <c r="D15" s="6">
        <v>14984</v>
      </c>
      <c r="E15" s="12">
        <f t="shared" si="0"/>
        <v>0.49694879278323162</v>
      </c>
    </row>
    <row r="16" spans="1:8" ht="12.75" customHeight="1" x14ac:dyDescent="0.2">
      <c r="A16" s="181" t="s">
        <v>61</v>
      </c>
      <c r="B16" s="182"/>
      <c r="C16" s="182"/>
      <c r="D16" s="182"/>
      <c r="E16" s="183"/>
    </row>
    <row r="17" spans="1:5" ht="42.75" customHeight="1" x14ac:dyDescent="0.2">
      <c r="A17" s="184" t="s">
        <v>116</v>
      </c>
      <c r="B17" s="185"/>
      <c r="C17" s="185"/>
      <c r="D17" s="185"/>
      <c r="E17" s="186"/>
    </row>
    <row r="18" spans="1:5" ht="29.25" customHeight="1" x14ac:dyDescent="0.2">
      <c r="A18" s="187" t="s">
        <v>114</v>
      </c>
      <c r="B18" s="188"/>
      <c r="C18" s="188"/>
      <c r="D18" s="188"/>
      <c r="E18" s="189"/>
    </row>
    <row r="19" spans="1:5" x14ac:dyDescent="0.2">
      <c r="A19" s="187" t="s">
        <v>115</v>
      </c>
      <c r="B19" s="188"/>
      <c r="C19" s="188"/>
      <c r="D19" s="188"/>
      <c r="E19" s="189"/>
    </row>
    <row r="20" spans="1:5" ht="12.75" customHeight="1" x14ac:dyDescent="0.2">
      <c r="A20" s="168" t="s">
        <v>487</v>
      </c>
      <c r="B20" s="169"/>
      <c r="C20" s="169"/>
      <c r="D20" s="169"/>
      <c r="E20" s="170"/>
    </row>
    <row r="48" spans="2:2" ht="12.75" customHeight="1" x14ac:dyDescent="0.2">
      <c r="B48"/>
    </row>
    <row r="49" spans="2:2" x14ac:dyDescent="0.2">
      <c r="B49"/>
    </row>
    <row r="50" spans="2:2" x14ac:dyDescent="0.2">
      <c r="B50"/>
    </row>
    <row r="51" spans="2:2" x14ac:dyDescent="0.2">
      <c r="B51"/>
    </row>
  </sheetData>
  <mergeCells count="11">
    <mergeCell ref="A20:E20"/>
    <mergeCell ref="A1:E1"/>
    <mergeCell ref="A2:E2"/>
    <mergeCell ref="A3:E3"/>
    <mergeCell ref="A4:A5"/>
    <mergeCell ref="B4:B5"/>
    <mergeCell ref="D4:E4"/>
    <mergeCell ref="A16:E16"/>
    <mergeCell ref="A17:E17"/>
    <mergeCell ref="A18:E18"/>
    <mergeCell ref="A19:E19"/>
  </mergeCells>
  <conditionalFormatting sqref="C6:D15">
    <cfRule type="cellIs" dxfId="3" priority="2" operator="lessThan">
      <formula>10</formula>
    </cfRule>
  </conditionalFormatting>
  <printOptions horizontalCentered="1"/>
  <pageMargins left="0.5" right="0.5" top="1" bottom="0.75" header="0.75" footer="0.5"/>
  <pageSetup orientation="portrait" r:id="rId1"/>
  <headerFooter>
    <oddHeader>&amp;RATTACHMENT 1-D</oddHeader>
    <oddFooter>&amp;CPage &amp;P of &amp;N&amp;RADHE Updated 7/17/2017</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2"/>
  <sheetViews>
    <sheetView zoomScale="75" zoomScaleNormal="75" workbookViewId="0">
      <pane ySplit="5" topLeftCell="A6" activePane="bottomLeft" state="frozen"/>
      <selection pane="bottomLeft" activeCell="A6" sqref="A6"/>
    </sheetView>
  </sheetViews>
  <sheetFormatPr defaultRowHeight="12.75" x14ac:dyDescent="0.2"/>
  <cols>
    <col min="2" max="2" width="15.28515625" style="53" customWidth="1"/>
    <col min="4" max="5" width="16.7109375" customWidth="1"/>
    <col min="6" max="6" width="16.7109375" style="9" customWidth="1"/>
  </cols>
  <sheetData>
    <row r="1" spans="1:6" ht="23.25" x14ac:dyDescent="0.2">
      <c r="A1" s="193" t="s">
        <v>117</v>
      </c>
      <c r="B1" s="194"/>
      <c r="C1" s="194"/>
      <c r="D1" s="194"/>
      <c r="E1" s="194"/>
      <c r="F1" s="195"/>
    </row>
    <row r="2" spans="1:6" ht="12.75" customHeight="1" x14ac:dyDescent="0.2">
      <c r="A2" s="174" t="s">
        <v>488</v>
      </c>
      <c r="B2" s="135"/>
      <c r="C2" s="135"/>
      <c r="D2" s="135"/>
      <c r="E2" s="135"/>
      <c r="F2" s="175"/>
    </row>
    <row r="3" spans="1:6" ht="24.75" customHeight="1" x14ac:dyDescent="0.2">
      <c r="A3" s="176" t="s">
        <v>461</v>
      </c>
      <c r="B3" s="177"/>
      <c r="C3" s="177"/>
      <c r="D3" s="177"/>
      <c r="E3" s="177"/>
      <c r="F3" s="178"/>
    </row>
    <row r="4" spans="1:6" x14ac:dyDescent="0.2">
      <c r="A4" s="136" t="s">
        <v>2</v>
      </c>
      <c r="B4" s="179" t="s">
        <v>118</v>
      </c>
      <c r="C4" s="136" t="s">
        <v>119</v>
      </c>
      <c r="D4" s="1" t="s">
        <v>479</v>
      </c>
      <c r="E4" s="196" t="s">
        <v>112</v>
      </c>
      <c r="F4" s="197"/>
    </row>
    <row r="5" spans="1:6" ht="25.5" x14ac:dyDescent="0.2">
      <c r="A5" s="137"/>
      <c r="B5" s="180"/>
      <c r="C5" s="137"/>
      <c r="D5" s="36" t="s">
        <v>111</v>
      </c>
      <c r="E5" s="3" t="s">
        <v>7</v>
      </c>
      <c r="F5" s="10" t="s">
        <v>8</v>
      </c>
    </row>
    <row r="6" spans="1:6" x14ac:dyDescent="0.2">
      <c r="A6" s="2">
        <v>1</v>
      </c>
      <c r="B6" s="55" t="s">
        <v>72</v>
      </c>
      <c r="C6" s="91">
        <v>1</v>
      </c>
      <c r="D6" s="7">
        <v>196</v>
      </c>
      <c r="E6" s="7">
        <v>115</v>
      </c>
      <c r="F6" s="11">
        <f>E6/D6</f>
        <v>0.58673469387755106</v>
      </c>
    </row>
    <row r="7" spans="1:6" x14ac:dyDescent="0.2">
      <c r="A7" s="2">
        <v>2</v>
      </c>
      <c r="B7" s="55" t="s">
        <v>120</v>
      </c>
      <c r="C7" s="91">
        <v>2</v>
      </c>
      <c r="D7" s="7">
        <v>242</v>
      </c>
      <c r="E7" s="7">
        <v>120</v>
      </c>
      <c r="F7" s="11">
        <f t="shared" ref="F7:F70" si="0">E7/D7</f>
        <v>0.49586776859504134</v>
      </c>
    </row>
    <row r="8" spans="1:6" x14ac:dyDescent="0.2">
      <c r="A8" s="2">
        <v>3</v>
      </c>
      <c r="B8" s="55" t="s">
        <v>121</v>
      </c>
      <c r="C8" s="91">
        <v>3</v>
      </c>
      <c r="D8" s="7">
        <v>333</v>
      </c>
      <c r="E8" s="7">
        <v>168</v>
      </c>
      <c r="F8" s="11">
        <f t="shared" si="0"/>
        <v>0.50450450450450446</v>
      </c>
    </row>
    <row r="9" spans="1:6" x14ac:dyDescent="0.2">
      <c r="A9" s="2">
        <v>4</v>
      </c>
      <c r="B9" s="55" t="s">
        <v>122</v>
      </c>
      <c r="C9" s="91">
        <v>4</v>
      </c>
      <c r="D9" s="6">
        <v>2689</v>
      </c>
      <c r="E9" s="6">
        <v>1175</v>
      </c>
      <c r="F9" s="11">
        <f t="shared" si="0"/>
        <v>0.43696541465228711</v>
      </c>
    </row>
    <row r="10" spans="1:6" x14ac:dyDescent="0.2">
      <c r="A10" s="2">
        <v>5</v>
      </c>
      <c r="B10" s="55" t="s">
        <v>123</v>
      </c>
      <c r="C10" s="91">
        <v>5</v>
      </c>
      <c r="D10" s="7">
        <v>420</v>
      </c>
      <c r="E10" s="7">
        <v>227</v>
      </c>
      <c r="F10" s="11">
        <f t="shared" si="0"/>
        <v>0.54047619047619044</v>
      </c>
    </row>
    <row r="11" spans="1:6" x14ac:dyDescent="0.2">
      <c r="A11" s="2">
        <v>6</v>
      </c>
      <c r="B11" s="55" t="s">
        <v>124</v>
      </c>
      <c r="C11" s="91">
        <v>6</v>
      </c>
      <c r="D11" s="7">
        <v>123</v>
      </c>
      <c r="E11" s="7">
        <v>47</v>
      </c>
      <c r="F11" s="11">
        <f t="shared" si="0"/>
        <v>0.38211382113821141</v>
      </c>
    </row>
    <row r="12" spans="1:6" x14ac:dyDescent="0.2">
      <c r="A12" s="2">
        <v>7</v>
      </c>
      <c r="B12" s="55" t="s">
        <v>125</v>
      </c>
      <c r="C12" s="91">
        <v>7</v>
      </c>
      <c r="D12" s="7">
        <v>41</v>
      </c>
      <c r="E12" s="7">
        <v>19</v>
      </c>
      <c r="F12" s="11">
        <f t="shared" si="0"/>
        <v>0.46341463414634149</v>
      </c>
    </row>
    <row r="13" spans="1:6" x14ac:dyDescent="0.2">
      <c r="A13" s="2">
        <v>8</v>
      </c>
      <c r="B13" s="55" t="s">
        <v>126</v>
      </c>
      <c r="C13" s="91">
        <v>8</v>
      </c>
      <c r="D13" s="7">
        <v>221</v>
      </c>
      <c r="E13" s="7">
        <v>103</v>
      </c>
      <c r="F13" s="11">
        <f t="shared" si="0"/>
        <v>0.4660633484162896</v>
      </c>
    </row>
    <row r="14" spans="1:6" x14ac:dyDescent="0.2">
      <c r="A14" s="2">
        <v>9</v>
      </c>
      <c r="B14" s="55" t="s">
        <v>127</v>
      </c>
      <c r="C14" s="91">
        <v>9</v>
      </c>
      <c r="D14" s="7">
        <v>100</v>
      </c>
      <c r="E14" s="7">
        <v>42</v>
      </c>
      <c r="F14" s="11">
        <f t="shared" si="0"/>
        <v>0.42</v>
      </c>
    </row>
    <row r="15" spans="1:6" x14ac:dyDescent="0.2">
      <c r="A15" s="2">
        <v>10</v>
      </c>
      <c r="B15" s="55" t="s">
        <v>128</v>
      </c>
      <c r="C15" s="91">
        <v>10</v>
      </c>
      <c r="D15" s="7">
        <v>178</v>
      </c>
      <c r="E15" s="7">
        <v>123</v>
      </c>
      <c r="F15" s="11">
        <f t="shared" si="0"/>
        <v>0.6910112359550562</v>
      </c>
    </row>
    <row r="16" spans="1:6" x14ac:dyDescent="0.2">
      <c r="A16" s="2">
        <v>11</v>
      </c>
      <c r="B16" s="55" t="s">
        <v>129</v>
      </c>
      <c r="C16" s="91">
        <v>11</v>
      </c>
      <c r="D16" s="7">
        <v>160</v>
      </c>
      <c r="E16" s="7">
        <v>79</v>
      </c>
      <c r="F16" s="11">
        <f t="shared" si="0"/>
        <v>0.49375000000000002</v>
      </c>
    </row>
    <row r="17" spans="1:6" x14ac:dyDescent="0.2">
      <c r="A17" s="2">
        <v>12</v>
      </c>
      <c r="B17" s="55" t="s">
        <v>130</v>
      </c>
      <c r="C17" s="91">
        <v>12</v>
      </c>
      <c r="D17" s="7">
        <v>180</v>
      </c>
      <c r="E17" s="7">
        <v>78</v>
      </c>
      <c r="F17" s="11">
        <f t="shared" si="0"/>
        <v>0.43333333333333335</v>
      </c>
    </row>
    <row r="18" spans="1:6" x14ac:dyDescent="0.2">
      <c r="A18" s="2">
        <v>13</v>
      </c>
      <c r="B18" s="55" t="s">
        <v>131</v>
      </c>
      <c r="C18" s="91">
        <v>13</v>
      </c>
      <c r="D18" s="7">
        <v>86</v>
      </c>
      <c r="E18" s="7">
        <v>58</v>
      </c>
      <c r="F18" s="11">
        <f t="shared" si="0"/>
        <v>0.67441860465116277</v>
      </c>
    </row>
    <row r="19" spans="1:6" x14ac:dyDescent="0.2">
      <c r="A19" s="2">
        <v>14</v>
      </c>
      <c r="B19" s="55" t="s">
        <v>132</v>
      </c>
      <c r="C19" s="91">
        <v>14</v>
      </c>
      <c r="D19" s="7">
        <v>280</v>
      </c>
      <c r="E19" s="7">
        <v>151</v>
      </c>
      <c r="F19" s="11">
        <f t="shared" si="0"/>
        <v>0.53928571428571426</v>
      </c>
    </row>
    <row r="20" spans="1:6" x14ac:dyDescent="0.2">
      <c r="A20" s="2">
        <v>15</v>
      </c>
      <c r="B20" s="55" t="s">
        <v>133</v>
      </c>
      <c r="C20" s="91">
        <v>15</v>
      </c>
      <c r="D20" s="7">
        <v>186</v>
      </c>
      <c r="E20" s="7">
        <v>106</v>
      </c>
      <c r="F20" s="11">
        <f t="shared" si="0"/>
        <v>0.56989247311827962</v>
      </c>
    </row>
    <row r="21" spans="1:6" x14ac:dyDescent="0.2">
      <c r="A21" s="2">
        <v>16</v>
      </c>
      <c r="B21" s="55" t="s">
        <v>134</v>
      </c>
      <c r="C21" s="91">
        <v>16</v>
      </c>
      <c r="D21" s="6">
        <v>1066</v>
      </c>
      <c r="E21" s="7">
        <v>540</v>
      </c>
      <c r="F21" s="11">
        <f t="shared" si="0"/>
        <v>0.5065666041275797</v>
      </c>
    </row>
    <row r="22" spans="1:6" x14ac:dyDescent="0.2">
      <c r="A22" s="2">
        <v>17</v>
      </c>
      <c r="B22" s="55" t="s">
        <v>135</v>
      </c>
      <c r="C22" s="91">
        <v>17</v>
      </c>
      <c r="D22" s="7">
        <v>795</v>
      </c>
      <c r="E22" s="7">
        <v>398</v>
      </c>
      <c r="F22" s="11">
        <f t="shared" si="0"/>
        <v>0.50062893081761006</v>
      </c>
    </row>
    <row r="23" spans="1:6" x14ac:dyDescent="0.2">
      <c r="A23" s="2">
        <v>18</v>
      </c>
      <c r="B23" s="55" t="s">
        <v>136</v>
      </c>
      <c r="C23" s="91">
        <v>18</v>
      </c>
      <c r="D23" s="7">
        <v>657</v>
      </c>
      <c r="E23" s="7">
        <v>303</v>
      </c>
      <c r="F23" s="11">
        <f t="shared" si="0"/>
        <v>0.46118721461187212</v>
      </c>
    </row>
    <row r="24" spans="1:6" x14ac:dyDescent="0.2">
      <c r="A24" s="2">
        <v>19</v>
      </c>
      <c r="B24" s="55" t="s">
        <v>137</v>
      </c>
      <c r="C24" s="91">
        <v>19</v>
      </c>
      <c r="D24" s="7">
        <v>217</v>
      </c>
      <c r="E24" s="7">
        <v>109</v>
      </c>
      <c r="F24" s="11">
        <f t="shared" si="0"/>
        <v>0.50230414746543783</v>
      </c>
    </row>
    <row r="25" spans="1:6" x14ac:dyDescent="0.2">
      <c r="A25" s="2">
        <v>20</v>
      </c>
      <c r="B25" s="55" t="s">
        <v>138</v>
      </c>
      <c r="C25" s="91">
        <v>20</v>
      </c>
      <c r="D25" s="7">
        <v>79</v>
      </c>
      <c r="E25" s="7">
        <v>30</v>
      </c>
      <c r="F25" s="11">
        <f t="shared" si="0"/>
        <v>0.379746835443038</v>
      </c>
    </row>
    <row r="26" spans="1:6" x14ac:dyDescent="0.2">
      <c r="A26" s="2">
        <v>21</v>
      </c>
      <c r="B26" s="55" t="s">
        <v>139</v>
      </c>
      <c r="C26" s="91">
        <v>21</v>
      </c>
      <c r="D26" s="7">
        <v>165</v>
      </c>
      <c r="E26" s="7">
        <v>90</v>
      </c>
      <c r="F26" s="11">
        <f t="shared" si="0"/>
        <v>0.54545454545454541</v>
      </c>
    </row>
    <row r="27" spans="1:6" x14ac:dyDescent="0.2">
      <c r="A27" s="2">
        <v>22</v>
      </c>
      <c r="B27" s="55" t="s">
        <v>140</v>
      </c>
      <c r="C27" s="91">
        <v>22</v>
      </c>
      <c r="D27" s="7">
        <v>188</v>
      </c>
      <c r="E27" s="7">
        <v>80</v>
      </c>
      <c r="F27" s="11">
        <f t="shared" si="0"/>
        <v>0.42553191489361702</v>
      </c>
    </row>
    <row r="28" spans="1:6" x14ac:dyDescent="0.2">
      <c r="A28" s="2">
        <v>23</v>
      </c>
      <c r="B28" s="55" t="s">
        <v>141</v>
      </c>
      <c r="C28" s="91">
        <v>23</v>
      </c>
      <c r="D28" s="6">
        <v>1180</v>
      </c>
      <c r="E28" s="7">
        <v>704</v>
      </c>
      <c r="F28" s="11">
        <f t="shared" si="0"/>
        <v>0.59661016949152545</v>
      </c>
    </row>
    <row r="29" spans="1:6" x14ac:dyDescent="0.2">
      <c r="A29" s="2">
        <v>24</v>
      </c>
      <c r="B29" s="55" t="s">
        <v>142</v>
      </c>
      <c r="C29" s="91">
        <v>24</v>
      </c>
      <c r="D29" s="7">
        <v>230</v>
      </c>
      <c r="E29" s="7">
        <v>152</v>
      </c>
      <c r="F29" s="11">
        <f t="shared" si="0"/>
        <v>0.66086956521739126</v>
      </c>
    </row>
    <row r="30" spans="1:6" x14ac:dyDescent="0.2">
      <c r="A30" s="2">
        <v>25</v>
      </c>
      <c r="B30" s="55" t="s">
        <v>143</v>
      </c>
      <c r="C30" s="91">
        <v>25</v>
      </c>
      <c r="D30" s="7">
        <v>118</v>
      </c>
      <c r="E30" s="7">
        <v>50</v>
      </c>
      <c r="F30" s="11">
        <f t="shared" si="0"/>
        <v>0.42372881355932202</v>
      </c>
    </row>
    <row r="31" spans="1:6" x14ac:dyDescent="0.2">
      <c r="A31" s="2">
        <v>26</v>
      </c>
      <c r="B31" s="55" t="s">
        <v>144</v>
      </c>
      <c r="C31" s="91">
        <v>26</v>
      </c>
      <c r="D31" s="7">
        <v>891</v>
      </c>
      <c r="E31" s="7">
        <v>424</v>
      </c>
      <c r="F31" s="11">
        <f t="shared" si="0"/>
        <v>0.47586980920314254</v>
      </c>
    </row>
    <row r="32" spans="1:6" x14ac:dyDescent="0.2">
      <c r="A32" s="2">
        <v>27</v>
      </c>
      <c r="B32" s="55" t="s">
        <v>145</v>
      </c>
      <c r="C32" s="91">
        <v>27</v>
      </c>
      <c r="D32" s="7">
        <v>288</v>
      </c>
      <c r="E32" s="7">
        <v>155</v>
      </c>
      <c r="F32" s="11">
        <f t="shared" si="0"/>
        <v>0.53819444444444442</v>
      </c>
    </row>
    <row r="33" spans="1:6" x14ac:dyDescent="0.2">
      <c r="A33" s="2">
        <v>28</v>
      </c>
      <c r="B33" s="55" t="s">
        <v>146</v>
      </c>
      <c r="C33" s="91">
        <v>28</v>
      </c>
      <c r="D33" s="7">
        <v>449</v>
      </c>
      <c r="E33" s="7">
        <v>219</v>
      </c>
      <c r="F33" s="11">
        <f t="shared" si="0"/>
        <v>0.48775055679287305</v>
      </c>
    </row>
    <row r="34" spans="1:6" x14ac:dyDescent="0.2">
      <c r="A34" s="2">
        <v>29</v>
      </c>
      <c r="B34" s="55" t="s">
        <v>147</v>
      </c>
      <c r="C34" s="91">
        <v>29</v>
      </c>
      <c r="D34" s="7">
        <v>248</v>
      </c>
      <c r="E34" s="7">
        <v>136</v>
      </c>
      <c r="F34" s="11">
        <f t="shared" si="0"/>
        <v>0.54838709677419351</v>
      </c>
    </row>
    <row r="35" spans="1:6" x14ac:dyDescent="0.2">
      <c r="A35" s="2">
        <v>30</v>
      </c>
      <c r="B35" s="55" t="s">
        <v>148</v>
      </c>
      <c r="C35" s="91">
        <v>30</v>
      </c>
      <c r="D35" s="7">
        <v>351</v>
      </c>
      <c r="E35" s="7">
        <v>195</v>
      </c>
      <c r="F35" s="11">
        <f t="shared" si="0"/>
        <v>0.55555555555555558</v>
      </c>
    </row>
    <row r="36" spans="1:6" x14ac:dyDescent="0.2">
      <c r="A36" s="2">
        <v>31</v>
      </c>
      <c r="B36" s="55" t="s">
        <v>149</v>
      </c>
      <c r="C36" s="91">
        <v>31</v>
      </c>
      <c r="D36" s="7">
        <v>172</v>
      </c>
      <c r="E36" s="7">
        <v>105</v>
      </c>
      <c r="F36" s="11">
        <f t="shared" si="0"/>
        <v>0.61046511627906974</v>
      </c>
    </row>
    <row r="37" spans="1:6" x14ac:dyDescent="0.2">
      <c r="A37" s="2">
        <v>32</v>
      </c>
      <c r="B37" s="55" t="s">
        <v>150</v>
      </c>
      <c r="C37" s="91">
        <v>32</v>
      </c>
      <c r="D37" s="7">
        <v>389</v>
      </c>
      <c r="E37" s="7">
        <v>233</v>
      </c>
      <c r="F37" s="11">
        <f t="shared" si="0"/>
        <v>0.59897172236503859</v>
      </c>
    </row>
    <row r="38" spans="1:6" x14ac:dyDescent="0.2">
      <c r="A38" s="2">
        <v>33</v>
      </c>
      <c r="B38" s="55" t="s">
        <v>151</v>
      </c>
      <c r="C38" s="91">
        <v>33</v>
      </c>
      <c r="D38" s="7">
        <v>108</v>
      </c>
      <c r="E38" s="7">
        <v>60</v>
      </c>
      <c r="F38" s="11">
        <f t="shared" si="0"/>
        <v>0.55555555555555558</v>
      </c>
    </row>
    <row r="39" spans="1:6" x14ac:dyDescent="0.2">
      <c r="A39" s="2">
        <v>34</v>
      </c>
      <c r="B39" s="55" t="s">
        <v>152</v>
      </c>
      <c r="C39" s="91">
        <v>34</v>
      </c>
      <c r="D39" s="7">
        <v>130</v>
      </c>
      <c r="E39" s="7">
        <v>63</v>
      </c>
      <c r="F39" s="11">
        <f t="shared" si="0"/>
        <v>0.48461538461538461</v>
      </c>
    </row>
    <row r="40" spans="1:6" x14ac:dyDescent="0.2">
      <c r="A40" s="2">
        <v>35</v>
      </c>
      <c r="B40" s="55" t="s">
        <v>153</v>
      </c>
      <c r="C40" s="91">
        <v>35</v>
      </c>
      <c r="D40" s="7">
        <v>681</v>
      </c>
      <c r="E40" s="7">
        <v>381</v>
      </c>
      <c r="F40" s="11">
        <f t="shared" si="0"/>
        <v>0.55947136563876654</v>
      </c>
    </row>
    <row r="41" spans="1:6" x14ac:dyDescent="0.2">
      <c r="A41" s="2">
        <v>36</v>
      </c>
      <c r="B41" s="55" t="s">
        <v>154</v>
      </c>
      <c r="C41" s="91">
        <v>36</v>
      </c>
      <c r="D41" s="7">
        <v>267</v>
      </c>
      <c r="E41" s="7">
        <v>133</v>
      </c>
      <c r="F41" s="11">
        <f t="shared" si="0"/>
        <v>0.49812734082397003</v>
      </c>
    </row>
    <row r="42" spans="1:6" x14ac:dyDescent="0.2">
      <c r="A42" s="2">
        <v>37</v>
      </c>
      <c r="B42" s="55" t="s">
        <v>155</v>
      </c>
      <c r="C42" s="91">
        <v>37</v>
      </c>
      <c r="D42" s="7">
        <v>47</v>
      </c>
      <c r="E42" s="7">
        <v>32</v>
      </c>
      <c r="F42" s="11">
        <f t="shared" si="0"/>
        <v>0.68085106382978722</v>
      </c>
    </row>
    <row r="43" spans="1:6" x14ac:dyDescent="0.2">
      <c r="A43" s="2">
        <v>38</v>
      </c>
      <c r="B43" s="55" t="s">
        <v>156</v>
      </c>
      <c r="C43" s="91">
        <v>38</v>
      </c>
      <c r="D43" s="7">
        <v>184</v>
      </c>
      <c r="E43" s="7">
        <v>103</v>
      </c>
      <c r="F43" s="11">
        <f t="shared" si="0"/>
        <v>0.55978260869565222</v>
      </c>
    </row>
    <row r="44" spans="1:6" x14ac:dyDescent="0.2">
      <c r="A44" s="2">
        <v>39</v>
      </c>
      <c r="B44" s="55" t="s">
        <v>157</v>
      </c>
      <c r="C44" s="91">
        <v>39</v>
      </c>
      <c r="D44" s="7">
        <v>44</v>
      </c>
      <c r="E44" s="7">
        <v>24</v>
      </c>
      <c r="F44" s="11">
        <f t="shared" si="0"/>
        <v>0.54545454545454541</v>
      </c>
    </row>
    <row r="45" spans="1:6" x14ac:dyDescent="0.2">
      <c r="A45" s="2">
        <v>40</v>
      </c>
      <c r="B45" s="55" t="s">
        <v>158</v>
      </c>
      <c r="C45" s="91">
        <v>40</v>
      </c>
      <c r="D45" s="7">
        <v>116</v>
      </c>
      <c r="E45" s="7">
        <v>54</v>
      </c>
      <c r="F45" s="11">
        <f t="shared" si="0"/>
        <v>0.46551724137931033</v>
      </c>
    </row>
    <row r="46" spans="1:6" x14ac:dyDescent="0.2">
      <c r="A46" s="2">
        <v>41</v>
      </c>
      <c r="B46" s="55" t="s">
        <v>159</v>
      </c>
      <c r="C46" s="91">
        <v>41</v>
      </c>
      <c r="D46" s="7">
        <v>147</v>
      </c>
      <c r="E46" s="7">
        <v>76</v>
      </c>
      <c r="F46" s="11">
        <f t="shared" si="0"/>
        <v>0.51700680272108845</v>
      </c>
    </row>
    <row r="47" spans="1:6" x14ac:dyDescent="0.2">
      <c r="A47" s="2">
        <v>42</v>
      </c>
      <c r="B47" s="55" t="s">
        <v>160</v>
      </c>
      <c r="C47" s="91">
        <v>42</v>
      </c>
      <c r="D47" s="7">
        <v>246</v>
      </c>
      <c r="E47" s="7">
        <v>131</v>
      </c>
      <c r="F47" s="11">
        <f t="shared" si="0"/>
        <v>0.53252032520325199</v>
      </c>
    </row>
    <row r="48" spans="1:6" x14ac:dyDescent="0.2">
      <c r="A48" s="2">
        <v>43</v>
      </c>
      <c r="B48" s="55" t="s">
        <v>161</v>
      </c>
      <c r="C48" s="91">
        <v>43</v>
      </c>
      <c r="D48" s="7">
        <v>853</v>
      </c>
      <c r="E48" s="7">
        <v>434</v>
      </c>
      <c r="F48" s="11">
        <f t="shared" si="0"/>
        <v>0.50879249706916763</v>
      </c>
    </row>
    <row r="49" spans="1:6" x14ac:dyDescent="0.2">
      <c r="A49" s="2">
        <v>44</v>
      </c>
      <c r="B49" s="55" t="s">
        <v>162</v>
      </c>
      <c r="C49" s="91">
        <v>44</v>
      </c>
      <c r="D49" s="7">
        <v>147</v>
      </c>
      <c r="E49" s="7">
        <v>61</v>
      </c>
      <c r="F49" s="11">
        <f t="shared" si="0"/>
        <v>0.41496598639455784</v>
      </c>
    </row>
    <row r="50" spans="1:6" x14ac:dyDescent="0.2">
      <c r="A50" s="2">
        <v>45</v>
      </c>
      <c r="B50" s="55" t="s">
        <v>163</v>
      </c>
      <c r="C50" s="91">
        <v>45</v>
      </c>
      <c r="D50" s="7">
        <v>106</v>
      </c>
      <c r="E50" s="7">
        <v>53</v>
      </c>
      <c r="F50" s="11">
        <f t="shared" si="0"/>
        <v>0.5</v>
      </c>
    </row>
    <row r="51" spans="1:6" x14ac:dyDescent="0.2">
      <c r="A51" s="2">
        <v>46</v>
      </c>
      <c r="B51" s="55" t="s">
        <v>164</v>
      </c>
      <c r="C51" s="91">
        <v>46</v>
      </c>
      <c r="D51" s="7">
        <v>401</v>
      </c>
      <c r="E51" s="7">
        <v>156</v>
      </c>
      <c r="F51" s="11">
        <f t="shared" si="0"/>
        <v>0.38902743142144636</v>
      </c>
    </row>
    <row r="52" spans="1:6" x14ac:dyDescent="0.2">
      <c r="A52" s="2">
        <v>47</v>
      </c>
      <c r="B52" s="55" t="s">
        <v>165</v>
      </c>
      <c r="C52" s="91">
        <v>47</v>
      </c>
      <c r="D52" s="7">
        <v>515</v>
      </c>
      <c r="E52" s="7">
        <v>233</v>
      </c>
      <c r="F52" s="11">
        <f t="shared" si="0"/>
        <v>0.45242718446601943</v>
      </c>
    </row>
    <row r="53" spans="1:6" x14ac:dyDescent="0.2">
      <c r="A53" s="2">
        <v>48</v>
      </c>
      <c r="B53" s="55" t="s">
        <v>166</v>
      </c>
      <c r="C53" s="91">
        <v>48</v>
      </c>
      <c r="D53" s="7">
        <v>90</v>
      </c>
      <c r="E53" s="7">
        <v>42</v>
      </c>
      <c r="F53" s="11">
        <f t="shared" si="0"/>
        <v>0.46666666666666667</v>
      </c>
    </row>
    <row r="54" spans="1:6" x14ac:dyDescent="0.2">
      <c r="A54" s="2">
        <v>49</v>
      </c>
      <c r="B54" s="55" t="s">
        <v>167</v>
      </c>
      <c r="C54" s="91">
        <v>49</v>
      </c>
      <c r="D54" s="7">
        <v>79</v>
      </c>
      <c r="E54" s="7">
        <v>43</v>
      </c>
      <c r="F54" s="11">
        <f t="shared" si="0"/>
        <v>0.54430379746835444</v>
      </c>
    </row>
    <row r="55" spans="1:6" x14ac:dyDescent="0.2">
      <c r="A55" s="2">
        <v>50</v>
      </c>
      <c r="B55" s="55" t="s">
        <v>168</v>
      </c>
      <c r="C55" s="91">
        <v>50</v>
      </c>
      <c r="D55" s="7">
        <v>101</v>
      </c>
      <c r="E55" s="7">
        <v>47</v>
      </c>
      <c r="F55" s="11">
        <f t="shared" si="0"/>
        <v>0.46534653465346537</v>
      </c>
    </row>
    <row r="56" spans="1:6" x14ac:dyDescent="0.2">
      <c r="A56" s="2">
        <v>51</v>
      </c>
      <c r="B56" s="55" t="s">
        <v>169</v>
      </c>
      <c r="C56" s="91">
        <v>51</v>
      </c>
      <c r="D56" s="7">
        <v>98</v>
      </c>
      <c r="E56" s="7">
        <v>53</v>
      </c>
      <c r="F56" s="11">
        <f t="shared" si="0"/>
        <v>0.54081632653061229</v>
      </c>
    </row>
    <row r="57" spans="1:6" x14ac:dyDescent="0.2">
      <c r="A57" s="2">
        <v>52</v>
      </c>
      <c r="B57" s="55" t="s">
        <v>170</v>
      </c>
      <c r="C57" s="91">
        <v>52</v>
      </c>
      <c r="D57" s="7">
        <v>260</v>
      </c>
      <c r="E57" s="7">
        <v>155</v>
      </c>
      <c r="F57" s="11">
        <f t="shared" si="0"/>
        <v>0.59615384615384615</v>
      </c>
    </row>
    <row r="58" spans="1:6" x14ac:dyDescent="0.2">
      <c r="A58" s="2">
        <v>53</v>
      </c>
      <c r="B58" s="55" t="s">
        <v>171</v>
      </c>
      <c r="C58" s="91">
        <v>53</v>
      </c>
      <c r="D58" s="7">
        <v>95</v>
      </c>
      <c r="E58" s="7">
        <v>49</v>
      </c>
      <c r="F58" s="11">
        <f t="shared" si="0"/>
        <v>0.51578947368421058</v>
      </c>
    </row>
    <row r="59" spans="1:6" x14ac:dyDescent="0.2">
      <c r="A59" s="2">
        <v>54</v>
      </c>
      <c r="B59" s="55" t="s">
        <v>172</v>
      </c>
      <c r="C59" s="91">
        <v>54</v>
      </c>
      <c r="D59" s="7">
        <v>210</v>
      </c>
      <c r="E59" s="7">
        <v>136</v>
      </c>
      <c r="F59" s="11">
        <f t="shared" si="0"/>
        <v>0.64761904761904765</v>
      </c>
    </row>
    <row r="60" spans="1:6" x14ac:dyDescent="0.2">
      <c r="A60" s="2">
        <v>55</v>
      </c>
      <c r="B60" s="55" t="s">
        <v>173</v>
      </c>
      <c r="C60" s="91">
        <v>55</v>
      </c>
      <c r="D60" s="7">
        <v>147</v>
      </c>
      <c r="E60" s="7">
        <v>87</v>
      </c>
      <c r="F60" s="11">
        <f t="shared" si="0"/>
        <v>0.59183673469387754</v>
      </c>
    </row>
    <row r="61" spans="1:6" x14ac:dyDescent="0.2">
      <c r="A61" s="2">
        <v>56</v>
      </c>
      <c r="B61" s="55" t="s">
        <v>174</v>
      </c>
      <c r="C61" s="91">
        <v>56</v>
      </c>
      <c r="D61" s="7">
        <v>247</v>
      </c>
      <c r="E61" s="7">
        <v>118</v>
      </c>
      <c r="F61" s="11">
        <f t="shared" si="0"/>
        <v>0.47773279352226722</v>
      </c>
    </row>
    <row r="62" spans="1:6" x14ac:dyDescent="0.2">
      <c r="A62" s="2">
        <v>57</v>
      </c>
      <c r="B62" s="55" t="s">
        <v>175</v>
      </c>
      <c r="C62" s="91">
        <v>57</v>
      </c>
      <c r="D62" s="7">
        <v>241</v>
      </c>
      <c r="E62" s="7">
        <v>130</v>
      </c>
      <c r="F62" s="11">
        <f t="shared" si="0"/>
        <v>0.53941908713692943</v>
      </c>
    </row>
    <row r="63" spans="1:6" x14ac:dyDescent="0.2">
      <c r="A63" s="2">
        <v>58</v>
      </c>
      <c r="B63" s="55" t="s">
        <v>176</v>
      </c>
      <c r="C63" s="91">
        <v>58</v>
      </c>
      <c r="D63" s="7">
        <v>667</v>
      </c>
      <c r="E63" s="7">
        <v>364</v>
      </c>
      <c r="F63" s="11">
        <f t="shared" si="0"/>
        <v>0.54572713643178405</v>
      </c>
    </row>
    <row r="64" spans="1:6" x14ac:dyDescent="0.2">
      <c r="A64" s="2">
        <v>59</v>
      </c>
      <c r="B64" s="55" t="s">
        <v>177</v>
      </c>
      <c r="C64" s="91">
        <v>59</v>
      </c>
      <c r="D64" s="7">
        <v>82</v>
      </c>
      <c r="E64" s="7">
        <v>32</v>
      </c>
      <c r="F64" s="11">
        <f t="shared" si="0"/>
        <v>0.3902439024390244</v>
      </c>
    </row>
    <row r="65" spans="1:6" x14ac:dyDescent="0.2">
      <c r="A65" s="2">
        <v>60</v>
      </c>
      <c r="B65" s="55" t="s">
        <v>178</v>
      </c>
      <c r="C65" s="91">
        <v>60</v>
      </c>
      <c r="D65" s="6">
        <v>3051</v>
      </c>
      <c r="E65" s="6">
        <v>1364</v>
      </c>
      <c r="F65" s="11">
        <f t="shared" si="0"/>
        <v>0.44706653556211079</v>
      </c>
    </row>
    <row r="66" spans="1:6" x14ac:dyDescent="0.2">
      <c r="A66" s="2">
        <v>61</v>
      </c>
      <c r="B66" s="55" t="s">
        <v>179</v>
      </c>
      <c r="C66" s="91">
        <v>61</v>
      </c>
      <c r="D66" s="7">
        <v>160</v>
      </c>
      <c r="E66" s="7">
        <v>92</v>
      </c>
      <c r="F66" s="11">
        <f t="shared" si="0"/>
        <v>0.57499999999999996</v>
      </c>
    </row>
    <row r="67" spans="1:6" x14ac:dyDescent="0.2">
      <c r="A67" s="2">
        <v>62</v>
      </c>
      <c r="B67" s="55" t="s">
        <v>180</v>
      </c>
      <c r="C67" s="91">
        <v>63</v>
      </c>
      <c r="D67" s="7">
        <v>1125</v>
      </c>
      <c r="E67" s="7">
        <v>667</v>
      </c>
      <c r="F67" s="11">
        <f t="shared" si="0"/>
        <v>0.59288888888888891</v>
      </c>
    </row>
    <row r="68" spans="1:6" x14ac:dyDescent="0.2">
      <c r="A68" s="2">
        <v>63</v>
      </c>
      <c r="B68" s="55" t="s">
        <v>181</v>
      </c>
      <c r="C68" s="91">
        <v>64</v>
      </c>
      <c r="D68" s="7">
        <v>78</v>
      </c>
      <c r="E68" s="7">
        <v>36</v>
      </c>
      <c r="F68" s="11">
        <f t="shared" si="0"/>
        <v>0.46153846153846156</v>
      </c>
    </row>
    <row r="69" spans="1:6" x14ac:dyDescent="0.2">
      <c r="A69" s="2">
        <v>64</v>
      </c>
      <c r="B69" s="55" t="s">
        <v>182</v>
      </c>
      <c r="C69" s="91">
        <v>65</v>
      </c>
      <c r="D69" s="7">
        <v>99</v>
      </c>
      <c r="E69" s="7">
        <v>60</v>
      </c>
      <c r="F69" s="11">
        <f t="shared" si="0"/>
        <v>0.60606060606060608</v>
      </c>
    </row>
    <row r="70" spans="1:6" x14ac:dyDescent="0.2">
      <c r="A70" s="2">
        <v>65</v>
      </c>
      <c r="B70" s="55" t="s">
        <v>183</v>
      </c>
      <c r="C70" s="91">
        <v>66</v>
      </c>
      <c r="D70" s="6">
        <v>1368</v>
      </c>
      <c r="E70" s="7">
        <v>692</v>
      </c>
      <c r="F70" s="11">
        <f t="shared" si="0"/>
        <v>0.50584795321637432</v>
      </c>
    </row>
    <row r="71" spans="1:6" x14ac:dyDescent="0.2">
      <c r="A71" s="2">
        <v>66</v>
      </c>
      <c r="B71" s="55" t="s">
        <v>184</v>
      </c>
      <c r="C71" s="91">
        <v>67</v>
      </c>
      <c r="D71" s="7">
        <v>233</v>
      </c>
      <c r="E71" s="7">
        <v>131</v>
      </c>
      <c r="F71" s="11">
        <f t="shared" ref="F71:F81" si="1">E71/D71</f>
        <v>0.5622317596566524</v>
      </c>
    </row>
    <row r="72" spans="1:6" x14ac:dyDescent="0.2">
      <c r="A72" s="2">
        <v>67</v>
      </c>
      <c r="B72" s="55" t="s">
        <v>185</v>
      </c>
      <c r="C72" s="91">
        <v>68</v>
      </c>
      <c r="D72" s="7">
        <v>186</v>
      </c>
      <c r="E72" s="7">
        <v>95</v>
      </c>
      <c r="F72" s="11">
        <f t="shared" si="1"/>
        <v>0.510752688172043</v>
      </c>
    </row>
    <row r="73" spans="1:6" x14ac:dyDescent="0.2">
      <c r="A73" s="2">
        <v>68</v>
      </c>
      <c r="B73" s="55" t="s">
        <v>186</v>
      </c>
      <c r="C73" s="91">
        <v>62</v>
      </c>
      <c r="D73" s="7">
        <v>212</v>
      </c>
      <c r="E73" s="7">
        <v>97</v>
      </c>
      <c r="F73" s="11">
        <f t="shared" si="1"/>
        <v>0.45754716981132076</v>
      </c>
    </row>
    <row r="74" spans="1:6" x14ac:dyDescent="0.2">
      <c r="A74" s="2">
        <v>69</v>
      </c>
      <c r="B74" s="55" t="s">
        <v>187</v>
      </c>
      <c r="C74" s="91">
        <v>69</v>
      </c>
      <c r="D74" s="7">
        <v>108</v>
      </c>
      <c r="E74" s="7">
        <v>55</v>
      </c>
      <c r="F74" s="11">
        <f t="shared" si="1"/>
        <v>0.5092592592592593</v>
      </c>
    </row>
    <row r="75" spans="1:6" x14ac:dyDescent="0.2">
      <c r="A75" s="2">
        <v>70</v>
      </c>
      <c r="B75" s="55" t="s">
        <v>188</v>
      </c>
      <c r="C75" s="91">
        <v>70</v>
      </c>
      <c r="D75" s="7">
        <v>471</v>
      </c>
      <c r="E75" s="7">
        <v>241</v>
      </c>
      <c r="F75" s="11">
        <f t="shared" si="1"/>
        <v>0.51167728237791932</v>
      </c>
    </row>
    <row r="76" spans="1:6" x14ac:dyDescent="0.2">
      <c r="A76" s="2">
        <v>71</v>
      </c>
      <c r="B76" s="55" t="s">
        <v>189</v>
      </c>
      <c r="C76" s="91">
        <v>71</v>
      </c>
      <c r="D76" s="7">
        <v>123</v>
      </c>
      <c r="E76" s="7">
        <v>61</v>
      </c>
      <c r="F76" s="11">
        <f t="shared" si="1"/>
        <v>0.49593495934959347</v>
      </c>
    </row>
    <row r="77" spans="1:6" x14ac:dyDescent="0.2">
      <c r="A77" s="2">
        <v>72</v>
      </c>
      <c r="B77" s="55" t="s">
        <v>190</v>
      </c>
      <c r="C77" s="91">
        <v>72</v>
      </c>
      <c r="D77" s="6">
        <v>2560</v>
      </c>
      <c r="E77" s="6">
        <v>1056</v>
      </c>
      <c r="F77" s="11">
        <f t="shared" si="1"/>
        <v>0.41249999999999998</v>
      </c>
    </row>
    <row r="78" spans="1:6" x14ac:dyDescent="0.2">
      <c r="A78" s="2">
        <v>73</v>
      </c>
      <c r="B78" s="55" t="s">
        <v>191</v>
      </c>
      <c r="C78" s="91">
        <v>73</v>
      </c>
      <c r="D78" s="7">
        <v>809</v>
      </c>
      <c r="E78" s="7">
        <v>379</v>
      </c>
      <c r="F78" s="11">
        <f t="shared" si="1"/>
        <v>0.46847960444993819</v>
      </c>
    </row>
    <row r="79" spans="1:6" x14ac:dyDescent="0.2">
      <c r="A79" s="2">
        <v>74</v>
      </c>
      <c r="B79" s="55" t="s">
        <v>192</v>
      </c>
      <c r="C79" s="91">
        <v>74</v>
      </c>
      <c r="D79" s="7">
        <v>65</v>
      </c>
      <c r="E79" s="7">
        <v>34</v>
      </c>
      <c r="F79" s="11">
        <f t="shared" si="1"/>
        <v>0.52307692307692311</v>
      </c>
    </row>
    <row r="80" spans="1:6" x14ac:dyDescent="0.2">
      <c r="A80" s="2">
        <v>75</v>
      </c>
      <c r="B80" s="55" t="s">
        <v>193</v>
      </c>
      <c r="C80" s="91">
        <v>75</v>
      </c>
      <c r="D80" s="7">
        <v>277</v>
      </c>
      <c r="E80" s="7">
        <v>140</v>
      </c>
      <c r="F80" s="11">
        <f t="shared" si="1"/>
        <v>0.50541516245487361</v>
      </c>
    </row>
    <row r="81" spans="1:6" ht="12.75" customHeight="1" x14ac:dyDescent="0.2">
      <c r="A81" s="131" t="s">
        <v>194</v>
      </c>
      <c r="B81" s="132"/>
      <c r="C81" s="133"/>
      <c r="D81" s="6">
        <f>SUM(D6:D80)</f>
        <v>30152</v>
      </c>
      <c r="E81" s="6">
        <f>SUM(E6:E80)</f>
        <v>14984</v>
      </c>
      <c r="F81" s="11">
        <f t="shared" si="1"/>
        <v>0.49694879278323162</v>
      </c>
    </row>
    <row r="82" spans="1:6" ht="40.5" customHeight="1" x14ac:dyDescent="0.2">
      <c r="A82" s="190" t="s">
        <v>451</v>
      </c>
      <c r="B82" s="191"/>
      <c r="C82" s="191"/>
      <c r="D82" s="191"/>
      <c r="E82" s="191"/>
      <c r="F82" s="192"/>
    </row>
  </sheetData>
  <mergeCells count="9">
    <mergeCell ref="A81:C81"/>
    <mergeCell ref="A82:F82"/>
    <mergeCell ref="A1:F1"/>
    <mergeCell ref="A2:F2"/>
    <mergeCell ref="A3:F3"/>
    <mergeCell ref="A4:A5"/>
    <mergeCell ref="B4:B5"/>
    <mergeCell ref="C4:C5"/>
    <mergeCell ref="E4:F4"/>
  </mergeCells>
  <conditionalFormatting sqref="D6:E81">
    <cfRule type="cellIs" dxfId="2" priority="1" operator="lessThan">
      <formula>10</formula>
    </cfRule>
  </conditionalFormatting>
  <printOptions horizontalCentered="1"/>
  <pageMargins left="0.5" right="0.5" top="0.75" bottom="0.75" header="0.5" footer="0.5"/>
  <pageSetup orientation="portrait" horizontalDpi="1200" verticalDpi="1200" r:id="rId1"/>
  <headerFooter>
    <oddHeader>&amp;RATTACHMENT 1-E</oddHeader>
    <oddFooter>&amp;CPage &amp;P of &amp;N&amp;RADHE Updated 7/17/2017</oddFooter>
  </headerFooter>
  <rowBreaks count="1" manualBreakCount="1">
    <brk id="4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0"/>
  <sheetViews>
    <sheetView zoomScale="70" zoomScaleNormal="70" workbookViewId="0">
      <pane ySplit="5" topLeftCell="A6" activePane="bottomLeft" state="frozen"/>
      <selection pane="bottomLeft" activeCell="A6" sqref="A6"/>
    </sheetView>
  </sheetViews>
  <sheetFormatPr defaultRowHeight="12.75" x14ac:dyDescent="0.2"/>
  <cols>
    <col min="1" max="1" width="5.7109375" customWidth="1"/>
    <col min="2" max="2" width="47.28515625" style="53" bestFit="1" customWidth="1"/>
    <col min="3" max="3" width="14.5703125" bestFit="1" customWidth="1"/>
    <col min="4" max="4" width="16.28515625" bestFit="1" customWidth="1"/>
    <col min="5" max="5" width="12.7109375" style="95" customWidth="1"/>
    <col min="6" max="6" width="10" style="96" bestFit="1" customWidth="1"/>
  </cols>
  <sheetData>
    <row r="1" spans="1:6" ht="23.25" x14ac:dyDescent="0.2">
      <c r="A1" s="193" t="s">
        <v>195</v>
      </c>
      <c r="B1" s="194"/>
      <c r="C1" s="194"/>
      <c r="D1" s="194"/>
      <c r="E1" s="194"/>
      <c r="F1" s="195"/>
    </row>
    <row r="2" spans="1:6" ht="12.75" customHeight="1" x14ac:dyDescent="0.2">
      <c r="A2" s="174" t="s">
        <v>462</v>
      </c>
      <c r="B2" s="135"/>
      <c r="C2" s="135"/>
      <c r="D2" s="135"/>
      <c r="E2" s="135"/>
      <c r="F2" s="175"/>
    </row>
    <row r="3" spans="1:6" x14ac:dyDescent="0.2">
      <c r="A3" s="176" t="s">
        <v>461</v>
      </c>
      <c r="B3" s="177"/>
      <c r="C3" s="177"/>
      <c r="D3" s="177"/>
      <c r="E3" s="177"/>
      <c r="F3" s="178"/>
    </row>
    <row r="4" spans="1:6" x14ac:dyDescent="0.2">
      <c r="A4" s="136" t="s">
        <v>2</v>
      </c>
      <c r="B4" s="179" t="s">
        <v>196</v>
      </c>
      <c r="C4" s="136" t="s">
        <v>197</v>
      </c>
      <c r="D4" s="136" t="s">
        <v>111</v>
      </c>
      <c r="E4" s="196" t="s">
        <v>112</v>
      </c>
      <c r="F4" s="197"/>
    </row>
    <row r="5" spans="1:6" ht="25.5" x14ac:dyDescent="0.2">
      <c r="A5" s="137"/>
      <c r="B5" s="180"/>
      <c r="C5" s="137"/>
      <c r="D5" s="137"/>
      <c r="E5" s="92" t="s">
        <v>7</v>
      </c>
      <c r="F5" s="10" t="s">
        <v>8</v>
      </c>
    </row>
    <row r="6" spans="1:6" x14ac:dyDescent="0.2">
      <c r="A6" s="2">
        <v>1</v>
      </c>
      <c r="B6" s="55" t="s">
        <v>198</v>
      </c>
      <c r="C6" s="56">
        <v>6040700</v>
      </c>
      <c r="D6" s="7">
        <v>28</v>
      </c>
      <c r="E6" s="93">
        <v>17</v>
      </c>
      <c r="F6" s="129">
        <f>E6/D6</f>
        <v>0.6071428571428571</v>
      </c>
    </row>
    <row r="7" spans="1:6" x14ac:dyDescent="0.2">
      <c r="A7" s="2">
        <v>2</v>
      </c>
      <c r="B7" s="55" t="s">
        <v>199</v>
      </c>
      <c r="C7" s="56">
        <v>1701000</v>
      </c>
      <c r="D7" s="7">
        <v>226</v>
      </c>
      <c r="E7" s="93">
        <v>123</v>
      </c>
      <c r="F7" s="129">
        <f t="shared" ref="F7:F70" si="0">E7/D7</f>
        <v>0.54424778761061943</v>
      </c>
    </row>
    <row r="8" spans="1:6" x14ac:dyDescent="0.2">
      <c r="A8" s="2">
        <v>3</v>
      </c>
      <c r="B8" s="55" t="s">
        <v>200</v>
      </c>
      <c r="C8" s="56">
        <v>501000</v>
      </c>
      <c r="D8" s="7">
        <v>33</v>
      </c>
      <c r="E8" s="93">
        <v>18</v>
      </c>
      <c r="F8" s="129">
        <f t="shared" si="0"/>
        <v>0.54545454545454541</v>
      </c>
    </row>
    <row r="9" spans="1:6" x14ac:dyDescent="0.2">
      <c r="A9" s="2">
        <v>4</v>
      </c>
      <c r="B9" s="55" t="s">
        <v>704</v>
      </c>
      <c r="C9" s="56">
        <v>6091000</v>
      </c>
      <c r="D9" s="7" t="s">
        <v>459</v>
      </c>
      <c r="E9" s="93" t="s">
        <v>459</v>
      </c>
      <c r="F9" s="129"/>
    </row>
    <row r="10" spans="1:6" x14ac:dyDescent="0.2">
      <c r="A10" s="2">
        <v>5</v>
      </c>
      <c r="B10" s="55" t="s">
        <v>705</v>
      </c>
      <c r="C10" s="56">
        <v>6092000</v>
      </c>
      <c r="D10" s="7" t="s">
        <v>459</v>
      </c>
      <c r="E10" s="93" t="s">
        <v>459</v>
      </c>
      <c r="F10" s="129"/>
    </row>
    <row r="11" spans="1:6" x14ac:dyDescent="0.2">
      <c r="A11" s="2">
        <v>6</v>
      </c>
      <c r="B11" s="55" t="s">
        <v>201</v>
      </c>
      <c r="C11" s="56">
        <v>1002000</v>
      </c>
      <c r="D11" s="7">
        <v>125</v>
      </c>
      <c r="E11" s="93">
        <v>91</v>
      </c>
      <c r="F11" s="129">
        <f t="shared" si="0"/>
        <v>0.72799999999999998</v>
      </c>
    </row>
    <row r="12" spans="1:6" x14ac:dyDescent="0.2">
      <c r="A12" s="2">
        <v>7</v>
      </c>
      <c r="B12" s="55" t="s">
        <v>706</v>
      </c>
      <c r="C12" s="56">
        <v>440700</v>
      </c>
      <c r="D12" s="7">
        <v>46</v>
      </c>
      <c r="E12" s="93">
        <v>17</v>
      </c>
      <c r="F12" s="129">
        <f t="shared" si="0"/>
        <v>0.36956521739130432</v>
      </c>
    </row>
    <row r="13" spans="1:6" x14ac:dyDescent="0.2">
      <c r="A13" s="2">
        <v>8</v>
      </c>
      <c r="B13" s="55" t="s">
        <v>202</v>
      </c>
      <c r="C13" s="56">
        <v>4701000</v>
      </c>
      <c r="D13" s="7">
        <v>25</v>
      </c>
      <c r="E13" s="93">
        <v>13</v>
      </c>
      <c r="F13" s="129">
        <f t="shared" si="0"/>
        <v>0.52</v>
      </c>
    </row>
    <row r="14" spans="1:6" x14ac:dyDescent="0.2">
      <c r="A14" s="2">
        <v>9</v>
      </c>
      <c r="B14" s="55" t="s">
        <v>203</v>
      </c>
      <c r="C14" s="56">
        <v>4101000</v>
      </c>
      <c r="D14" s="7">
        <v>111</v>
      </c>
      <c r="E14" s="93">
        <v>56</v>
      </c>
      <c r="F14" s="129">
        <f t="shared" si="0"/>
        <v>0.50450450450450446</v>
      </c>
    </row>
    <row r="15" spans="1:6" x14ac:dyDescent="0.2">
      <c r="A15" s="2">
        <v>10</v>
      </c>
      <c r="B15" s="55" t="s">
        <v>204</v>
      </c>
      <c r="C15" s="56">
        <v>5801000</v>
      </c>
      <c r="D15" s="7">
        <v>74</v>
      </c>
      <c r="E15" s="93">
        <v>43</v>
      </c>
      <c r="F15" s="129">
        <f t="shared" si="0"/>
        <v>0.58108108108108103</v>
      </c>
    </row>
    <row r="16" spans="1:6" x14ac:dyDescent="0.2">
      <c r="A16" s="2">
        <v>11</v>
      </c>
      <c r="B16" s="55" t="s">
        <v>205</v>
      </c>
      <c r="C16" s="56">
        <v>7401000</v>
      </c>
      <c r="D16" s="7">
        <v>28</v>
      </c>
      <c r="E16" s="93">
        <v>11</v>
      </c>
      <c r="F16" s="129">
        <f t="shared" si="0"/>
        <v>0.39285714285714285</v>
      </c>
    </row>
    <row r="17" spans="1:6" x14ac:dyDescent="0.2">
      <c r="A17" s="2">
        <v>12</v>
      </c>
      <c r="B17" s="55" t="s">
        <v>206</v>
      </c>
      <c r="C17" s="56">
        <v>7301000</v>
      </c>
      <c r="D17" s="7">
        <v>95</v>
      </c>
      <c r="E17" s="93">
        <v>35</v>
      </c>
      <c r="F17" s="129">
        <f t="shared" si="0"/>
        <v>0.36842105263157893</v>
      </c>
    </row>
    <row r="18" spans="1:6" x14ac:dyDescent="0.2">
      <c r="A18" s="2">
        <v>13</v>
      </c>
      <c r="B18" s="55" t="s">
        <v>207</v>
      </c>
      <c r="C18" s="56">
        <v>5401000</v>
      </c>
      <c r="D18" s="7">
        <v>47</v>
      </c>
      <c r="E18" s="93">
        <v>35</v>
      </c>
      <c r="F18" s="129">
        <f t="shared" si="0"/>
        <v>0.74468085106382975</v>
      </c>
    </row>
    <row r="19" spans="1:6" x14ac:dyDescent="0.2">
      <c r="A19" s="2">
        <v>14</v>
      </c>
      <c r="B19" s="55" t="s">
        <v>208</v>
      </c>
      <c r="C19" s="56">
        <v>3201000</v>
      </c>
      <c r="D19" s="7">
        <v>180</v>
      </c>
      <c r="E19" s="93">
        <v>108</v>
      </c>
      <c r="F19" s="129">
        <f t="shared" si="0"/>
        <v>0.6</v>
      </c>
    </row>
    <row r="20" spans="1:6" x14ac:dyDescent="0.2">
      <c r="A20" s="2">
        <v>15</v>
      </c>
      <c r="B20" s="55" t="s">
        <v>209</v>
      </c>
      <c r="C20" s="56">
        <v>6301000</v>
      </c>
      <c r="D20" s="7">
        <v>121</v>
      </c>
      <c r="E20" s="93">
        <v>73</v>
      </c>
      <c r="F20" s="129">
        <f t="shared" si="0"/>
        <v>0.60330578512396693</v>
      </c>
    </row>
    <row r="21" spans="1:6" x14ac:dyDescent="0.2">
      <c r="A21" s="2">
        <v>16</v>
      </c>
      <c r="B21" s="55" t="s">
        <v>210</v>
      </c>
      <c r="C21" s="56">
        <v>1601000</v>
      </c>
      <c r="D21" s="7">
        <v>31</v>
      </c>
      <c r="E21" s="93">
        <v>19</v>
      </c>
      <c r="F21" s="129">
        <f t="shared" si="0"/>
        <v>0.61290322580645162</v>
      </c>
    </row>
    <row r="22" spans="1:6" x14ac:dyDescent="0.2">
      <c r="A22" s="2">
        <v>17</v>
      </c>
      <c r="B22" s="55" t="s">
        <v>211</v>
      </c>
      <c r="C22" s="56">
        <v>5201000</v>
      </c>
      <c r="D22" s="7">
        <v>43</v>
      </c>
      <c r="E22" s="93">
        <v>29</v>
      </c>
      <c r="F22" s="129">
        <f t="shared" si="0"/>
        <v>0.67441860465116277</v>
      </c>
    </row>
    <row r="23" spans="1:6" x14ac:dyDescent="0.2">
      <c r="A23" s="2">
        <v>18</v>
      </c>
      <c r="B23" s="55" t="s">
        <v>212</v>
      </c>
      <c r="C23" s="56">
        <v>7302000</v>
      </c>
      <c r="D23" s="7">
        <v>190</v>
      </c>
      <c r="E23" s="93">
        <v>95</v>
      </c>
      <c r="F23" s="129">
        <f t="shared" si="0"/>
        <v>0.5</v>
      </c>
    </row>
    <row r="24" spans="1:6" x14ac:dyDescent="0.2">
      <c r="A24" s="2">
        <v>19</v>
      </c>
      <c r="B24" s="55" t="s">
        <v>213</v>
      </c>
      <c r="C24" s="56">
        <v>6302000</v>
      </c>
      <c r="D24" s="7">
        <v>329</v>
      </c>
      <c r="E24" s="93">
        <v>206</v>
      </c>
      <c r="F24" s="129">
        <f t="shared" si="0"/>
        <v>0.62613981762917936</v>
      </c>
    </row>
    <row r="25" spans="1:6" x14ac:dyDescent="0.2">
      <c r="A25" s="2">
        <v>20</v>
      </c>
      <c r="B25" s="55" t="s">
        <v>214</v>
      </c>
      <c r="C25" s="56">
        <v>401000</v>
      </c>
      <c r="D25" s="7">
        <v>933</v>
      </c>
      <c r="E25" s="93">
        <v>437</v>
      </c>
      <c r="F25" s="129">
        <f t="shared" si="0"/>
        <v>0.46838156484458737</v>
      </c>
    </row>
    <row r="26" spans="1:6" x14ac:dyDescent="0.2">
      <c r="A26" s="2">
        <v>21</v>
      </c>
      <c r="B26" s="55" t="s">
        <v>215</v>
      </c>
      <c r="C26" s="56">
        <v>502000</v>
      </c>
      <c r="D26" s="7">
        <v>76</v>
      </c>
      <c r="E26" s="93">
        <v>38</v>
      </c>
      <c r="F26" s="129">
        <f t="shared" si="0"/>
        <v>0.5</v>
      </c>
    </row>
    <row r="27" spans="1:6" x14ac:dyDescent="0.2">
      <c r="A27" s="2">
        <v>22</v>
      </c>
      <c r="B27" s="55" t="s">
        <v>216</v>
      </c>
      <c r="C27" s="56">
        <v>801000</v>
      </c>
      <c r="D27" s="7">
        <v>107</v>
      </c>
      <c r="E27" s="93">
        <v>43</v>
      </c>
      <c r="F27" s="129">
        <f t="shared" si="0"/>
        <v>0.40186915887850466</v>
      </c>
    </row>
    <row r="28" spans="1:6" x14ac:dyDescent="0.2">
      <c r="A28" s="2">
        <v>23</v>
      </c>
      <c r="B28" s="55" t="s">
        <v>217</v>
      </c>
      <c r="C28" s="56">
        <v>3001000</v>
      </c>
      <c r="D28" s="7">
        <v>70</v>
      </c>
      <c r="E28" s="93">
        <v>35</v>
      </c>
      <c r="F28" s="129">
        <f t="shared" si="0"/>
        <v>0.5</v>
      </c>
    </row>
    <row r="29" spans="1:6" x14ac:dyDescent="0.2">
      <c r="A29" s="2">
        <v>24</v>
      </c>
      <c r="B29" s="55" t="s">
        <v>218</v>
      </c>
      <c r="C29" s="56">
        <v>2901000</v>
      </c>
      <c r="D29" s="7">
        <v>43</v>
      </c>
      <c r="E29" s="93">
        <v>25</v>
      </c>
      <c r="F29" s="129">
        <f t="shared" si="0"/>
        <v>0.58139534883720934</v>
      </c>
    </row>
    <row r="30" spans="1:6" x14ac:dyDescent="0.2">
      <c r="A30" s="2">
        <v>25</v>
      </c>
      <c r="B30" s="55" t="s">
        <v>219</v>
      </c>
      <c r="C30" s="56">
        <v>4702000</v>
      </c>
      <c r="D30" s="7">
        <v>163</v>
      </c>
      <c r="E30" s="93">
        <v>69</v>
      </c>
      <c r="F30" s="129">
        <f t="shared" si="0"/>
        <v>0.42331288343558282</v>
      </c>
    </row>
    <row r="31" spans="1:6" x14ac:dyDescent="0.2">
      <c r="A31" s="2">
        <v>26</v>
      </c>
      <c r="B31" s="55" t="s">
        <v>220</v>
      </c>
      <c r="C31" s="56">
        <v>4201000</v>
      </c>
      <c r="D31" s="7">
        <v>98</v>
      </c>
      <c r="E31" s="93">
        <v>56</v>
      </c>
      <c r="F31" s="129">
        <f t="shared" si="0"/>
        <v>0.5714285714285714</v>
      </c>
    </row>
    <row r="32" spans="1:6" x14ac:dyDescent="0.2">
      <c r="A32" s="2">
        <v>27</v>
      </c>
      <c r="B32" s="55" t="s">
        <v>221</v>
      </c>
      <c r="C32" s="56">
        <v>7303000</v>
      </c>
      <c r="D32" s="7">
        <v>25</v>
      </c>
      <c r="E32" s="93">
        <v>11</v>
      </c>
      <c r="F32" s="129">
        <f t="shared" si="0"/>
        <v>0.44</v>
      </c>
    </row>
    <row r="33" spans="1:6" x14ac:dyDescent="0.2">
      <c r="A33" s="2">
        <v>28</v>
      </c>
      <c r="B33" s="55" t="s">
        <v>222</v>
      </c>
      <c r="C33" s="56">
        <v>4801000</v>
      </c>
      <c r="D33" s="7">
        <v>48</v>
      </c>
      <c r="E33" s="93">
        <v>23</v>
      </c>
      <c r="F33" s="129">
        <f t="shared" si="0"/>
        <v>0.47916666666666669</v>
      </c>
    </row>
    <row r="34" spans="1:6" x14ac:dyDescent="0.2">
      <c r="A34" s="2">
        <v>29</v>
      </c>
      <c r="B34" s="55" t="s">
        <v>223</v>
      </c>
      <c r="C34" s="56">
        <v>1603000</v>
      </c>
      <c r="D34" s="7">
        <v>119</v>
      </c>
      <c r="E34" s="93">
        <v>70</v>
      </c>
      <c r="F34" s="129">
        <f t="shared" si="0"/>
        <v>0.58823529411764708</v>
      </c>
    </row>
    <row r="35" spans="1:6" x14ac:dyDescent="0.2">
      <c r="A35" s="2">
        <v>30</v>
      </c>
      <c r="B35" s="55" t="s">
        <v>224</v>
      </c>
      <c r="C35" s="56">
        <v>6303000</v>
      </c>
      <c r="D35" s="7">
        <v>607</v>
      </c>
      <c r="E35" s="93">
        <v>343</v>
      </c>
      <c r="F35" s="129">
        <f t="shared" si="0"/>
        <v>0.56507413509060955</v>
      </c>
    </row>
    <row r="36" spans="1:6" x14ac:dyDescent="0.2">
      <c r="A36" s="2">
        <v>31</v>
      </c>
      <c r="B36" s="55" t="s">
        <v>707</v>
      </c>
      <c r="C36" s="56">
        <v>1605000</v>
      </c>
      <c r="D36" s="7">
        <v>56</v>
      </c>
      <c r="E36" s="93">
        <v>40</v>
      </c>
      <c r="F36" s="129">
        <f t="shared" si="0"/>
        <v>0.7142857142857143</v>
      </c>
    </row>
    <row r="37" spans="1:6" x14ac:dyDescent="0.2">
      <c r="A37" s="2">
        <v>32</v>
      </c>
      <c r="B37" s="55" t="s">
        <v>225</v>
      </c>
      <c r="C37" s="56">
        <v>4304000</v>
      </c>
      <c r="D37" s="7">
        <v>630</v>
      </c>
      <c r="E37" s="93">
        <v>328</v>
      </c>
      <c r="F37" s="129">
        <f t="shared" si="0"/>
        <v>0.52063492063492067</v>
      </c>
    </row>
    <row r="38" spans="1:6" x14ac:dyDescent="0.2">
      <c r="A38" s="2">
        <v>33</v>
      </c>
      <c r="B38" s="55" t="s">
        <v>226</v>
      </c>
      <c r="C38" s="56">
        <v>4901000</v>
      </c>
      <c r="D38" s="7">
        <v>46</v>
      </c>
      <c r="E38" s="93">
        <v>23</v>
      </c>
      <c r="F38" s="129">
        <f t="shared" si="0"/>
        <v>0.5</v>
      </c>
    </row>
    <row r="39" spans="1:6" x14ac:dyDescent="0.2">
      <c r="A39" s="2">
        <v>34</v>
      </c>
      <c r="B39" s="55" t="s">
        <v>227</v>
      </c>
      <c r="C39" s="56">
        <v>3301000</v>
      </c>
      <c r="D39" s="7">
        <v>31</v>
      </c>
      <c r="E39" s="93">
        <v>19</v>
      </c>
      <c r="F39" s="129">
        <f t="shared" si="0"/>
        <v>0.61290322580645162</v>
      </c>
    </row>
    <row r="40" spans="1:6" x14ac:dyDescent="0.2">
      <c r="A40" s="2">
        <v>35</v>
      </c>
      <c r="B40" s="55" t="s">
        <v>228</v>
      </c>
      <c r="C40" s="56">
        <v>5204000</v>
      </c>
      <c r="D40" s="7">
        <v>154</v>
      </c>
      <c r="E40" s="93">
        <v>90</v>
      </c>
      <c r="F40" s="129">
        <f t="shared" si="0"/>
        <v>0.58441558441558439</v>
      </c>
    </row>
    <row r="41" spans="1:6" x14ac:dyDescent="0.2">
      <c r="A41" s="2">
        <v>36</v>
      </c>
      <c r="B41" s="55" t="s">
        <v>229</v>
      </c>
      <c r="C41" s="56">
        <v>4303000</v>
      </c>
      <c r="D41" s="7">
        <v>43</v>
      </c>
      <c r="E41" s="93">
        <v>22</v>
      </c>
      <c r="F41" s="129">
        <f t="shared" si="0"/>
        <v>0.51162790697674421</v>
      </c>
    </row>
    <row r="42" spans="1:6" x14ac:dyDescent="0.2">
      <c r="A42" s="2">
        <v>37</v>
      </c>
      <c r="B42" s="55" t="s">
        <v>230</v>
      </c>
      <c r="C42" s="56">
        <v>6802000</v>
      </c>
      <c r="D42" s="7">
        <v>84</v>
      </c>
      <c r="E42" s="93">
        <v>50</v>
      </c>
      <c r="F42" s="129">
        <f t="shared" si="0"/>
        <v>0.59523809523809523</v>
      </c>
    </row>
    <row r="43" spans="1:6" x14ac:dyDescent="0.2">
      <c r="A43" s="2">
        <v>38</v>
      </c>
      <c r="B43" s="55" t="s">
        <v>231</v>
      </c>
      <c r="C43" s="56">
        <v>3212000</v>
      </c>
      <c r="D43" s="7">
        <v>66</v>
      </c>
      <c r="E43" s="93">
        <v>32</v>
      </c>
      <c r="F43" s="129">
        <f t="shared" si="0"/>
        <v>0.48484848484848486</v>
      </c>
    </row>
    <row r="44" spans="1:6" x14ac:dyDescent="0.2">
      <c r="A44" s="2">
        <v>39</v>
      </c>
      <c r="B44" s="55" t="s">
        <v>232</v>
      </c>
      <c r="C44" s="56">
        <v>1702000</v>
      </c>
      <c r="D44" s="7">
        <v>64</v>
      </c>
      <c r="E44" s="93">
        <v>31</v>
      </c>
      <c r="F44" s="129">
        <f t="shared" si="0"/>
        <v>0.484375</v>
      </c>
    </row>
    <row r="45" spans="1:6" x14ac:dyDescent="0.2">
      <c r="A45" s="2">
        <v>40</v>
      </c>
      <c r="B45" s="55" t="s">
        <v>233</v>
      </c>
      <c r="C45" s="56">
        <v>5502000</v>
      </c>
      <c r="D45" s="7">
        <v>68</v>
      </c>
      <c r="E45" s="93">
        <v>38</v>
      </c>
      <c r="F45" s="129">
        <f t="shared" si="0"/>
        <v>0.55882352941176472</v>
      </c>
    </row>
    <row r="46" spans="1:6" x14ac:dyDescent="0.2">
      <c r="A46" s="2">
        <v>41</v>
      </c>
      <c r="B46" s="55" t="s">
        <v>234</v>
      </c>
      <c r="C46" s="56">
        <v>2402000</v>
      </c>
      <c r="D46" s="7">
        <v>74</v>
      </c>
      <c r="E46" s="93">
        <v>47</v>
      </c>
      <c r="F46" s="129">
        <f t="shared" si="0"/>
        <v>0.63513513513513509</v>
      </c>
    </row>
    <row r="47" spans="1:6" x14ac:dyDescent="0.2">
      <c r="A47" s="2">
        <v>42</v>
      </c>
      <c r="B47" s="55" t="s">
        <v>235</v>
      </c>
      <c r="C47" s="56">
        <v>4802000</v>
      </c>
      <c r="D47" s="7">
        <v>42</v>
      </c>
      <c r="E47" s="93">
        <v>19</v>
      </c>
      <c r="F47" s="129">
        <f t="shared" si="0"/>
        <v>0.45238095238095238</v>
      </c>
    </row>
    <row r="48" spans="1:6" x14ac:dyDescent="0.2">
      <c r="A48" s="2">
        <v>43</v>
      </c>
      <c r="B48" s="55" t="s">
        <v>236</v>
      </c>
      <c r="C48" s="56">
        <v>3601000</v>
      </c>
      <c r="D48" s="7">
        <v>164</v>
      </c>
      <c r="E48" s="93">
        <v>80</v>
      </c>
      <c r="F48" s="129">
        <f t="shared" si="0"/>
        <v>0.48780487804878048</v>
      </c>
    </row>
    <row r="49" spans="1:6" x14ac:dyDescent="0.2">
      <c r="A49" s="2">
        <v>44</v>
      </c>
      <c r="B49" s="55" t="s">
        <v>237</v>
      </c>
      <c r="C49" s="56">
        <v>1305000</v>
      </c>
      <c r="D49" s="7">
        <v>46</v>
      </c>
      <c r="E49" s="93">
        <v>33</v>
      </c>
      <c r="F49" s="129">
        <f t="shared" si="0"/>
        <v>0.71739130434782605</v>
      </c>
    </row>
    <row r="50" spans="1:6" x14ac:dyDescent="0.2">
      <c r="A50" s="2">
        <v>45</v>
      </c>
      <c r="B50" s="55" t="s">
        <v>238</v>
      </c>
      <c r="C50" s="56">
        <v>7102000</v>
      </c>
      <c r="D50" s="7">
        <v>62</v>
      </c>
      <c r="E50" s="93">
        <v>32</v>
      </c>
      <c r="F50" s="129">
        <f t="shared" si="0"/>
        <v>0.5161290322580645</v>
      </c>
    </row>
    <row r="51" spans="1:6" x14ac:dyDescent="0.2">
      <c r="A51" s="2">
        <v>46</v>
      </c>
      <c r="B51" s="55" t="s">
        <v>239</v>
      </c>
      <c r="C51" s="56">
        <v>1201000</v>
      </c>
      <c r="D51" s="7">
        <v>22</v>
      </c>
      <c r="E51" s="93" t="s">
        <v>459</v>
      </c>
      <c r="F51" s="129"/>
    </row>
    <row r="52" spans="1:6" x14ac:dyDescent="0.2">
      <c r="A52" s="2">
        <v>47</v>
      </c>
      <c r="B52" s="55" t="s">
        <v>240</v>
      </c>
      <c r="C52" s="56">
        <v>2301000</v>
      </c>
      <c r="D52" s="7">
        <v>589</v>
      </c>
      <c r="E52" s="93">
        <v>367</v>
      </c>
      <c r="F52" s="129">
        <f t="shared" si="0"/>
        <v>0.6230899830220713</v>
      </c>
    </row>
    <row r="53" spans="1:6" x14ac:dyDescent="0.2">
      <c r="A53" s="2">
        <v>48</v>
      </c>
      <c r="B53" s="55" t="s">
        <v>241</v>
      </c>
      <c r="C53" s="56">
        <v>1101000</v>
      </c>
      <c r="D53" s="7">
        <v>48</v>
      </c>
      <c r="E53" s="93">
        <v>21</v>
      </c>
      <c r="F53" s="129">
        <f t="shared" si="0"/>
        <v>0.4375</v>
      </c>
    </row>
    <row r="54" spans="1:6" x14ac:dyDescent="0.2">
      <c r="A54" s="2">
        <v>49</v>
      </c>
      <c r="B54" s="55" t="s">
        <v>242</v>
      </c>
      <c r="C54" s="56">
        <v>5707000</v>
      </c>
      <c r="D54" s="7">
        <v>71</v>
      </c>
      <c r="E54" s="93">
        <v>27</v>
      </c>
      <c r="F54" s="129">
        <f t="shared" si="0"/>
        <v>0.38028169014084506</v>
      </c>
    </row>
    <row r="55" spans="1:6" x14ac:dyDescent="0.2">
      <c r="A55" s="2">
        <v>50</v>
      </c>
      <c r="B55" s="55" t="s">
        <v>243</v>
      </c>
      <c r="C55" s="56">
        <v>302000</v>
      </c>
      <c r="D55" s="7">
        <v>37</v>
      </c>
      <c r="E55" s="93">
        <v>24</v>
      </c>
      <c r="F55" s="129">
        <f t="shared" si="0"/>
        <v>0.64864864864864868</v>
      </c>
    </row>
    <row r="56" spans="1:6" x14ac:dyDescent="0.2">
      <c r="A56" s="2">
        <v>51</v>
      </c>
      <c r="B56" s="55" t="s">
        <v>244</v>
      </c>
      <c r="C56" s="56">
        <v>2403000</v>
      </c>
      <c r="D56" s="7">
        <v>35</v>
      </c>
      <c r="E56" s="93">
        <v>24</v>
      </c>
      <c r="F56" s="129">
        <f t="shared" si="0"/>
        <v>0.68571428571428572</v>
      </c>
    </row>
    <row r="57" spans="1:6" x14ac:dyDescent="0.2">
      <c r="A57" s="2">
        <v>52</v>
      </c>
      <c r="B57" s="55" t="s">
        <v>245</v>
      </c>
      <c r="C57" s="56">
        <v>1901000</v>
      </c>
      <c r="D57" s="7">
        <v>40</v>
      </c>
      <c r="E57" s="93">
        <v>21</v>
      </c>
      <c r="F57" s="129">
        <f t="shared" si="0"/>
        <v>0.52500000000000002</v>
      </c>
    </row>
    <row r="58" spans="1:6" x14ac:dyDescent="0.2">
      <c r="A58" s="2">
        <v>53</v>
      </c>
      <c r="B58" s="55" t="s">
        <v>246</v>
      </c>
      <c r="C58" s="56">
        <v>201000</v>
      </c>
      <c r="D58" s="7">
        <v>117</v>
      </c>
      <c r="E58" s="93">
        <v>63</v>
      </c>
      <c r="F58" s="129">
        <f t="shared" si="0"/>
        <v>0.53846153846153844</v>
      </c>
    </row>
    <row r="59" spans="1:6" x14ac:dyDescent="0.2">
      <c r="A59" s="2">
        <v>54</v>
      </c>
      <c r="B59" s="55" t="s">
        <v>247</v>
      </c>
      <c r="C59" s="56">
        <v>2601000</v>
      </c>
      <c r="D59" s="7">
        <v>41</v>
      </c>
      <c r="E59" s="93">
        <v>13</v>
      </c>
      <c r="F59" s="129">
        <f t="shared" si="0"/>
        <v>0.31707317073170732</v>
      </c>
    </row>
    <row r="60" spans="1:6" x14ac:dyDescent="0.2">
      <c r="A60" s="2">
        <v>55</v>
      </c>
      <c r="B60" s="55" t="s">
        <v>248</v>
      </c>
      <c r="C60" s="56">
        <v>7503000</v>
      </c>
      <c r="D60" s="7">
        <v>53</v>
      </c>
      <c r="E60" s="93">
        <v>33</v>
      </c>
      <c r="F60" s="129">
        <f t="shared" si="0"/>
        <v>0.62264150943396224</v>
      </c>
    </row>
    <row r="61" spans="1:6" x14ac:dyDescent="0.2">
      <c r="A61" s="2">
        <v>56</v>
      </c>
      <c r="B61" s="55" t="s">
        <v>249</v>
      </c>
      <c r="C61" s="56">
        <v>7504000</v>
      </c>
      <c r="D61" s="7">
        <v>126</v>
      </c>
      <c r="E61" s="93">
        <v>65</v>
      </c>
      <c r="F61" s="129">
        <f t="shared" si="0"/>
        <v>0.51587301587301593</v>
      </c>
    </row>
    <row r="62" spans="1:6" x14ac:dyDescent="0.2">
      <c r="A62" s="2">
        <v>57</v>
      </c>
      <c r="B62" s="55" t="s">
        <v>250</v>
      </c>
      <c r="C62" s="56">
        <v>402000</v>
      </c>
      <c r="D62" s="7">
        <v>29</v>
      </c>
      <c r="E62" s="93" t="s">
        <v>459</v>
      </c>
      <c r="F62" s="129"/>
    </row>
    <row r="63" spans="1:6" x14ac:dyDescent="0.2">
      <c r="A63" s="2">
        <v>58</v>
      </c>
      <c r="B63" s="55" t="s">
        <v>251</v>
      </c>
      <c r="C63" s="56">
        <v>5106000</v>
      </c>
      <c r="D63" s="7">
        <v>32</v>
      </c>
      <c r="E63" s="93">
        <v>15</v>
      </c>
      <c r="F63" s="129">
        <f t="shared" si="0"/>
        <v>0.46875</v>
      </c>
    </row>
    <row r="64" spans="1:6" x14ac:dyDescent="0.2">
      <c r="A64" s="2">
        <v>59</v>
      </c>
      <c r="B64" s="55" t="s">
        <v>708</v>
      </c>
      <c r="C64" s="56">
        <v>6701000</v>
      </c>
      <c r="D64" s="7">
        <v>166</v>
      </c>
      <c r="E64" s="93">
        <v>86</v>
      </c>
      <c r="F64" s="129">
        <f t="shared" si="0"/>
        <v>0.51807228915662651</v>
      </c>
    </row>
    <row r="65" spans="1:6" x14ac:dyDescent="0.2">
      <c r="A65" s="2">
        <v>60</v>
      </c>
      <c r="B65" s="55" t="s">
        <v>252</v>
      </c>
      <c r="C65" s="56">
        <v>901000</v>
      </c>
      <c r="D65" s="7">
        <v>27</v>
      </c>
      <c r="E65" s="93" t="s">
        <v>459</v>
      </c>
      <c r="F65" s="129"/>
    </row>
    <row r="66" spans="1:6" x14ac:dyDescent="0.2">
      <c r="A66" s="2">
        <v>61</v>
      </c>
      <c r="B66" s="55" t="s">
        <v>253</v>
      </c>
      <c r="C66" s="56">
        <v>5901000</v>
      </c>
      <c r="D66" s="7">
        <v>33</v>
      </c>
      <c r="E66" s="93">
        <v>17</v>
      </c>
      <c r="F66" s="129">
        <f t="shared" si="0"/>
        <v>0.51515151515151514</v>
      </c>
    </row>
    <row r="67" spans="1:6" x14ac:dyDescent="0.2">
      <c r="A67" s="2">
        <v>62</v>
      </c>
      <c r="B67" s="55" t="s">
        <v>254</v>
      </c>
      <c r="C67" s="56">
        <v>101000</v>
      </c>
      <c r="D67" s="7">
        <v>85</v>
      </c>
      <c r="E67" s="93">
        <v>50</v>
      </c>
      <c r="F67" s="129">
        <f t="shared" si="0"/>
        <v>0.58823529411764708</v>
      </c>
    </row>
    <row r="68" spans="1:6" x14ac:dyDescent="0.2">
      <c r="A68" s="2">
        <v>63</v>
      </c>
      <c r="B68" s="55" t="s">
        <v>255</v>
      </c>
      <c r="C68" s="56">
        <v>3102000</v>
      </c>
      <c r="D68" s="7">
        <v>32</v>
      </c>
      <c r="E68" s="93">
        <v>21</v>
      </c>
      <c r="F68" s="129">
        <f t="shared" si="0"/>
        <v>0.65625</v>
      </c>
    </row>
    <row r="69" spans="1:6" x14ac:dyDescent="0.2">
      <c r="A69" s="2">
        <v>64</v>
      </c>
      <c r="B69" s="55" t="s">
        <v>709</v>
      </c>
      <c r="C69" s="56">
        <v>6094000</v>
      </c>
      <c r="D69" s="7">
        <v>12</v>
      </c>
      <c r="E69" s="93" t="s">
        <v>459</v>
      </c>
      <c r="F69" s="129"/>
    </row>
    <row r="70" spans="1:6" x14ac:dyDescent="0.2">
      <c r="A70" s="2">
        <v>65</v>
      </c>
      <c r="B70" s="55" t="s">
        <v>256</v>
      </c>
      <c r="C70" s="56">
        <v>3502000</v>
      </c>
      <c r="D70" s="7">
        <v>82</v>
      </c>
      <c r="E70" s="93">
        <v>37</v>
      </c>
      <c r="F70" s="129">
        <f t="shared" si="0"/>
        <v>0.45121951219512196</v>
      </c>
    </row>
    <row r="71" spans="1:6" x14ac:dyDescent="0.2">
      <c r="A71" s="2">
        <v>66</v>
      </c>
      <c r="B71" s="55" t="s">
        <v>257</v>
      </c>
      <c r="C71" s="56">
        <v>5802000</v>
      </c>
      <c r="D71" s="7">
        <v>118</v>
      </c>
      <c r="E71" s="93">
        <v>64</v>
      </c>
      <c r="F71" s="129">
        <f t="shared" ref="F71:F134" si="1">E71/D71</f>
        <v>0.5423728813559322</v>
      </c>
    </row>
    <row r="72" spans="1:6" x14ac:dyDescent="0.2">
      <c r="A72" s="2">
        <v>67</v>
      </c>
      <c r="B72" s="55" t="s">
        <v>258</v>
      </c>
      <c r="C72" s="56">
        <v>2202000</v>
      </c>
      <c r="D72" s="7">
        <v>62</v>
      </c>
      <c r="E72" s="93">
        <v>22</v>
      </c>
      <c r="F72" s="129">
        <f t="shared" si="1"/>
        <v>0.35483870967741937</v>
      </c>
    </row>
    <row r="73" spans="1:6" x14ac:dyDescent="0.2">
      <c r="A73" s="2">
        <v>68</v>
      </c>
      <c r="B73" s="55" t="s">
        <v>259</v>
      </c>
      <c r="C73" s="56">
        <v>2104000</v>
      </c>
      <c r="D73" s="7">
        <v>94</v>
      </c>
      <c r="E73" s="93">
        <v>48</v>
      </c>
      <c r="F73" s="129">
        <f t="shared" si="1"/>
        <v>0.51063829787234039</v>
      </c>
    </row>
    <row r="74" spans="1:6" x14ac:dyDescent="0.2">
      <c r="A74" s="2">
        <v>69</v>
      </c>
      <c r="B74" s="55" t="s">
        <v>260</v>
      </c>
      <c r="C74" s="56">
        <v>1802000</v>
      </c>
      <c r="D74" s="7">
        <v>51</v>
      </c>
      <c r="E74" s="93">
        <v>25</v>
      </c>
      <c r="F74" s="129">
        <f t="shared" si="1"/>
        <v>0.49019607843137253</v>
      </c>
    </row>
    <row r="75" spans="1:6" x14ac:dyDescent="0.2">
      <c r="A75" s="2">
        <v>70</v>
      </c>
      <c r="B75" s="55" t="s">
        <v>261</v>
      </c>
      <c r="C75" s="56">
        <v>5301000</v>
      </c>
      <c r="D75" s="7">
        <v>37</v>
      </c>
      <c r="E75" s="93">
        <v>23</v>
      </c>
      <c r="F75" s="129">
        <f t="shared" si="1"/>
        <v>0.6216216216216216</v>
      </c>
    </row>
    <row r="76" spans="1:6" x14ac:dyDescent="0.2">
      <c r="A76" s="2">
        <v>71</v>
      </c>
      <c r="B76" s="55" t="s">
        <v>710</v>
      </c>
      <c r="C76" s="56">
        <v>5608000</v>
      </c>
      <c r="D76" s="7">
        <v>47</v>
      </c>
      <c r="E76" s="93">
        <v>25</v>
      </c>
      <c r="F76" s="129">
        <f t="shared" si="1"/>
        <v>0.53191489361702127</v>
      </c>
    </row>
    <row r="77" spans="1:6" x14ac:dyDescent="0.2">
      <c r="A77" s="2">
        <v>72</v>
      </c>
      <c r="B77" s="55" t="s">
        <v>262</v>
      </c>
      <c r="C77" s="56">
        <v>7001000</v>
      </c>
      <c r="D77" s="7">
        <v>278</v>
      </c>
      <c r="E77" s="93">
        <v>149</v>
      </c>
      <c r="F77" s="129">
        <f t="shared" si="1"/>
        <v>0.53597122302158273</v>
      </c>
    </row>
    <row r="78" spans="1:6" x14ac:dyDescent="0.2">
      <c r="A78" s="2">
        <v>73</v>
      </c>
      <c r="B78" s="55" t="s">
        <v>263</v>
      </c>
      <c r="C78" s="56">
        <v>7201000</v>
      </c>
      <c r="D78" s="7">
        <v>87</v>
      </c>
      <c r="E78" s="93">
        <v>36</v>
      </c>
      <c r="F78" s="129">
        <f t="shared" si="1"/>
        <v>0.41379310344827586</v>
      </c>
    </row>
    <row r="79" spans="1:6" x14ac:dyDescent="0.2">
      <c r="A79" s="2">
        <v>74</v>
      </c>
      <c r="B79" s="55" t="s">
        <v>711</v>
      </c>
      <c r="C79" s="56">
        <v>1408000</v>
      </c>
      <c r="D79" s="7">
        <v>62</v>
      </c>
      <c r="E79" s="93">
        <v>35</v>
      </c>
      <c r="F79" s="129">
        <f t="shared" si="1"/>
        <v>0.56451612903225812</v>
      </c>
    </row>
    <row r="80" spans="1:6" x14ac:dyDescent="0.2">
      <c r="A80" s="2">
        <v>75</v>
      </c>
      <c r="B80" s="55" t="s">
        <v>264</v>
      </c>
      <c r="C80" s="56">
        <v>4302000</v>
      </c>
      <c r="D80" s="7">
        <v>47</v>
      </c>
      <c r="E80" s="93">
        <v>27</v>
      </c>
      <c r="F80" s="129">
        <f t="shared" si="1"/>
        <v>0.57446808510638303</v>
      </c>
    </row>
    <row r="81" spans="1:6" x14ac:dyDescent="0.2">
      <c r="A81" s="2">
        <v>76</v>
      </c>
      <c r="B81" s="55" t="s">
        <v>712</v>
      </c>
      <c r="C81" s="56">
        <v>6047700</v>
      </c>
      <c r="D81" s="7">
        <v>120</v>
      </c>
      <c r="E81" s="93">
        <v>70</v>
      </c>
      <c r="F81" s="129">
        <f t="shared" si="1"/>
        <v>0.58333333333333337</v>
      </c>
    </row>
    <row r="82" spans="1:6" x14ac:dyDescent="0.2">
      <c r="A82" s="2">
        <v>77</v>
      </c>
      <c r="B82" s="55" t="s">
        <v>265</v>
      </c>
      <c r="C82" s="56">
        <v>802000</v>
      </c>
      <c r="D82" s="7">
        <v>37</v>
      </c>
      <c r="E82" s="93">
        <v>17</v>
      </c>
      <c r="F82" s="129">
        <f t="shared" si="1"/>
        <v>0.45945945945945948</v>
      </c>
    </row>
    <row r="83" spans="1:6" x14ac:dyDescent="0.2">
      <c r="A83" s="2">
        <v>78</v>
      </c>
      <c r="B83" s="55" t="s">
        <v>266</v>
      </c>
      <c r="C83" s="56">
        <v>7202000</v>
      </c>
      <c r="D83" s="7">
        <v>161</v>
      </c>
      <c r="E83" s="93">
        <v>77</v>
      </c>
      <c r="F83" s="129">
        <f t="shared" si="1"/>
        <v>0.47826086956521741</v>
      </c>
    </row>
    <row r="84" spans="1:6" x14ac:dyDescent="0.2">
      <c r="A84" s="2">
        <v>79</v>
      </c>
      <c r="B84" s="55" t="s">
        <v>267</v>
      </c>
      <c r="C84" s="56">
        <v>7203000</v>
      </c>
      <c r="D84" s="7">
        <v>543</v>
      </c>
      <c r="E84" s="93">
        <v>246</v>
      </c>
      <c r="F84" s="129">
        <f t="shared" si="1"/>
        <v>0.45303867403314918</v>
      </c>
    </row>
    <row r="85" spans="1:6" x14ac:dyDescent="0.2">
      <c r="A85" s="2">
        <v>80</v>
      </c>
      <c r="B85" s="55" t="s">
        <v>268</v>
      </c>
      <c r="C85" s="56">
        <v>4501000</v>
      </c>
      <c r="D85" s="7">
        <v>60</v>
      </c>
      <c r="E85" s="93">
        <v>31</v>
      </c>
      <c r="F85" s="129">
        <f t="shared" si="1"/>
        <v>0.51666666666666672</v>
      </c>
    </row>
    <row r="86" spans="1:6" x14ac:dyDescent="0.2">
      <c r="A86" s="2">
        <v>81</v>
      </c>
      <c r="B86" s="55" t="s">
        <v>269</v>
      </c>
      <c r="C86" s="56">
        <v>2002000</v>
      </c>
      <c r="D86" s="7">
        <v>79</v>
      </c>
      <c r="E86" s="93">
        <v>30</v>
      </c>
      <c r="F86" s="129">
        <f t="shared" si="1"/>
        <v>0.379746835443038</v>
      </c>
    </row>
    <row r="87" spans="1:6" x14ac:dyDescent="0.2">
      <c r="A87" s="2">
        <v>82</v>
      </c>
      <c r="B87" s="55" t="s">
        <v>270</v>
      </c>
      <c r="C87" s="56">
        <v>4102000</v>
      </c>
      <c r="D87" s="7">
        <v>36</v>
      </c>
      <c r="E87" s="93">
        <v>20</v>
      </c>
      <c r="F87" s="129">
        <f t="shared" si="1"/>
        <v>0.55555555555555558</v>
      </c>
    </row>
    <row r="88" spans="1:6" x14ac:dyDescent="0.2">
      <c r="A88" s="2">
        <v>83</v>
      </c>
      <c r="B88" s="55" t="s">
        <v>271</v>
      </c>
      <c r="C88" s="56">
        <v>6201000</v>
      </c>
      <c r="D88" s="7">
        <v>159</v>
      </c>
      <c r="E88" s="93">
        <v>68</v>
      </c>
      <c r="F88" s="129">
        <f t="shared" si="1"/>
        <v>0.42767295597484278</v>
      </c>
    </row>
    <row r="89" spans="1:6" x14ac:dyDescent="0.2">
      <c r="A89" s="2">
        <v>84</v>
      </c>
      <c r="B89" s="55" t="s">
        <v>272</v>
      </c>
      <c r="C89" s="56">
        <v>6601000</v>
      </c>
      <c r="D89" s="7">
        <v>916</v>
      </c>
      <c r="E89" s="93">
        <v>439</v>
      </c>
      <c r="F89" s="129">
        <f t="shared" si="1"/>
        <v>0.47925764192139736</v>
      </c>
    </row>
    <row r="90" spans="1:6" x14ac:dyDescent="0.2">
      <c r="A90" s="2">
        <v>85</v>
      </c>
      <c r="B90" s="55" t="s">
        <v>273</v>
      </c>
      <c r="C90" s="56">
        <v>4603000</v>
      </c>
      <c r="D90" s="7">
        <v>67</v>
      </c>
      <c r="E90" s="93">
        <v>24</v>
      </c>
      <c r="F90" s="129">
        <f t="shared" si="1"/>
        <v>0.35820895522388058</v>
      </c>
    </row>
    <row r="91" spans="1:6" x14ac:dyDescent="0.2">
      <c r="A91" s="2">
        <v>86</v>
      </c>
      <c r="B91" s="55" t="s">
        <v>274</v>
      </c>
      <c r="C91" s="56">
        <v>2602000</v>
      </c>
      <c r="D91" s="7">
        <v>96</v>
      </c>
      <c r="E91" s="93">
        <v>45</v>
      </c>
      <c r="F91" s="129">
        <f t="shared" si="1"/>
        <v>0.46875</v>
      </c>
    </row>
    <row r="92" spans="1:6" x14ac:dyDescent="0.2">
      <c r="A92" s="2">
        <v>87</v>
      </c>
      <c r="B92" s="55" t="s">
        <v>275</v>
      </c>
      <c r="C92" s="56">
        <v>4602000</v>
      </c>
      <c r="D92" s="7">
        <v>72</v>
      </c>
      <c r="E92" s="93">
        <v>39</v>
      </c>
      <c r="F92" s="129">
        <f t="shared" si="1"/>
        <v>0.54166666666666663</v>
      </c>
    </row>
    <row r="93" spans="1:6" x14ac:dyDescent="0.2">
      <c r="A93" s="2">
        <v>88</v>
      </c>
      <c r="B93" s="55" t="s">
        <v>276</v>
      </c>
      <c r="C93" s="56">
        <v>403000</v>
      </c>
      <c r="D93" s="7">
        <v>108</v>
      </c>
      <c r="E93" s="93">
        <v>42</v>
      </c>
      <c r="F93" s="129">
        <f t="shared" si="1"/>
        <v>0.3888888888888889</v>
      </c>
    </row>
    <row r="94" spans="1:6" x14ac:dyDescent="0.2">
      <c r="A94" s="2">
        <v>89</v>
      </c>
      <c r="B94" s="55" t="s">
        <v>277</v>
      </c>
      <c r="C94" s="56">
        <v>3002000</v>
      </c>
      <c r="D94" s="7">
        <v>70</v>
      </c>
      <c r="E94" s="93">
        <v>32</v>
      </c>
      <c r="F94" s="129">
        <f t="shared" si="1"/>
        <v>0.45714285714285713</v>
      </c>
    </row>
    <row r="95" spans="1:6" x14ac:dyDescent="0.2">
      <c r="A95" s="2">
        <v>90</v>
      </c>
      <c r="B95" s="55" t="s">
        <v>278</v>
      </c>
      <c r="C95" s="56">
        <v>4708000</v>
      </c>
      <c r="D95" s="7">
        <v>86</v>
      </c>
      <c r="E95" s="93">
        <v>45</v>
      </c>
      <c r="F95" s="129">
        <f t="shared" si="1"/>
        <v>0.52325581395348841</v>
      </c>
    </row>
    <row r="96" spans="1:6" x14ac:dyDescent="0.2">
      <c r="A96" s="2">
        <v>91</v>
      </c>
      <c r="B96" s="55" t="s">
        <v>279</v>
      </c>
      <c r="C96" s="56">
        <v>404000</v>
      </c>
      <c r="D96" s="7">
        <v>139</v>
      </c>
      <c r="E96" s="93">
        <v>58</v>
      </c>
      <c r="F96" s="129">
        <f t="shared" si="1"/>
        <v>0.41726618705035973</v>
      </c>
    </row>
    <row r="97" spans="1:6" x14ac:dyDescent="0.2">
      <c r="A97" s="2">
        <v>92</v>
      </c>
      <c r="B97" s="55" t="s">
        <v>280</v>
      </c>
      <c r="C97" s="56">
        <v>803000</v>
      </c>
      <c r="D97" s="7">
        <v>77</v>
      </c>
      <c r="E97" s="93">
        <v>43</v>
      </c>
      <c r="F97" s="129">
        <f t="shared" si="1"/>
        <v>0.55844155844155841</v>
      </c>
    </row>
    <row r="98" spans="1:6" x14ac:dyDescent="0.2">
      <c r="A98" s="2">
        <v>93</v>
      </c>
      <c r="B98" s="55" t="s">
        <v>281</v>
      </c>
      <c r="C98" s="56">
        <v>2303000</v>
      </c>
      <c r="D98" s="7">
        <v>223</v>
      </c>
      <c r="E98" s="93">
        <v>139</v>
      </c>
      <c r="F98" s="129">
        <f t="shared" si="1"/>
        <v>0.62331838565022424</v>
      </c>
    </row>
    <row r="99" spans="1:6" x14ac:dyDescent="0.2">
      <c r="A99" s="2">
        <v>94</v>
      </c>
      <c r="B99" s="55" t="s">
        <v>713</v>
      </c>
      <c r="C99" s="56">
        <v>2807000</v>
      </c>
      <c r="D99" s="7">
        <v>224</v>
      </c>
      <c r="E99" s="93">
        <v>123</v>
      </c>
      <c r="F99" s="129">
        <f t="shared" si="1"/>
        <v>0.5491071428571429</v>
      </c>
    </row>
    <row r="100" spans="1:6" x14ac:dyDescent="0.2">
      <c r="A100" s="2">
        <v>95</v>
      </c>
      <c r="B100" s="55" t="s">
        <v>282</v>
      </c>
      <c r="C100" s="56">
        <v>7204000</v>
      </c>
      <c r="D100" s="7">
        <v>73</v>
      </c>
      <c r="E100" s="93">
        <v>36</v>
      </c>
      <c r="F100" s="129">
        <f t="shared" si="1"/>
        <v>0.49315068493150682</v>
      </c>
    </row>
    <row r="101" spans="1:6" x14ac:dyDescent="0.2">
      <c r="A101" s="2">
        <v>96</v>
      </c>
      <c r="B101" s="55" t="s">
        <v>283</v>
      </c>
      <c r="C101" s="56">
        <v>6602000</v>
      </c>
      <c r="D101" s="7">
        <v>266</v>
      </c>
      <c r="E101" s="93">
        <v>173</v>
      </c>
      <c r="F101" s="129">
        <f t="shared" si="1"/>
        <v>0.65037593984962405</v>
      </c>
    </row>
    <row r="102" spans="1:6" x14ac:dyDescent="0.2">
      <c r="A102" s="2">
        <v>97</v>
      </c>
      <c r="B102" s="55" t="s">
        <v>284</v>
      </c>
      <c r="C102" s="56">
        <v>1003000</v>
      </c>
      <c r="D102" s="7">
        <v>53</v>
      </c>
      <c r="E102" s="93">
        <v>32</v>
      </c>
      <c r="F102" s="129">
        <f t="shared" si="1"/>
        <v>0.60377358490566035</v>
      </c>
    </row>
    <row r="103" spans="1:6" x14ac:dyDescent="0.2">
      <c r="A103" s="2">
        <v>98</v>
      </c>
      <c r="B103" s="55" t="s">
        <v>285</v>
      </c>
      <c r="C103" s="56">
        <v>2304000</v>
      </c>
      <c r="D103" s="7">
        <v>18</v>
      </c>
      <c r="E103" s="93" t="s">
        <v>459</v>
      </c>
      <c r="F103" s="129"/>
    </row>
    <row r="104" spans="1:6" x14ac:dyDescent="0.2">
      <c r="A104" s="2">
        <v>99</v>
      </c>
      <c r="B104" s="55" t="s">
        <v>286</v>
      </c>
      <c r="C104" s="56">
        <v>7240700</v>
      </c>
      <c r="D104" s="7">
        <v>60</v>
      </c>
      <c r="E104" s="93">
        <v>36</v>
      </c>
      <c r="F104" s="129">
        <f t="shared" si="1"/>
        <v>0.6</v>
      </c>
    </row>
    <row r="105" spans="1:6" x14ac:dyDescent="0.2">
      <c r="A105" s="2">
        <v>100</v>
      </c>
      <c r="B105" s="55" t="s">
        <v>714</v>
      </c>
      <c r="C105" s="56">
        <v>443700</v>
      </c>
      <c r="D105" s="7" t="s">
        <v>459</v>
      </c>
      <c r="E105" s="93" t="s">
        <v>459</v>
      </c>
      <c r="F105" s="129"/>
    </row>
    <row r="106" spans="1:6" x14ac:dyDescent="0.2">
      <c r="A106" s="2">
        <v>101</v>
      </c>
      <c r="B106" s="55" t="s">
        <v>287</v>
      </c>
      <c r="C106" s="56">
        <v>6603000</v>
      </c>
      <c r="D106" s="7">
        <v>68</v>
      </c>
      <c r="E106" s="93">
        <v>19</v>
      </c>
      <c r="F106" s="129">
        <f t="shared" si="1"/>
        <v>0.27941176470588236</v>
      </c>
    </row>
    <row r="107" spans="1:6" x14ac:dyDescent="0.2">
      <c r="A107" s="2">
        <v>102</v>
      </c>
      <c r="B107" s="55" t="s">
        <v>288</v>
      </c>
      <c r="C107" s="56">
        <v>203000</v>
      </c>
      <c r="D107" s="7">
        <v>125</v>
      </c>
      <c r="E107" s="93">
        <v>57</v>
      </c>
      <c r="F107" s="129">
        <f t="shared" si="1"/>
        <v>0.45600000000000002</v>
      </c>
    </row>
    <row r="108" spans="1:6" x14ac:dyDescent="0.2">
      <c r="A108" s="2">
        <v>103</v>
      </c>
      <c r="B108" s="55" t="s">
        <v>289</v>
      </c>
      <c r="C108" s="56">
        <v>701000</v>
      </c>
      <c r="D108" s="7">
        <v>41</v>
      </c>
      <c r="E108" s="93">
        <v>19</v>
      </c>
      <c r="F108" s="129">
        <f t="shared" si="1"/>
        <v>0.46341463414634149</v>
      </c>
    </row>
    <row r="109" spans="1:6" x14ac:dyDescent="0.2">
      <c r="A109" s="2">
        <v>104</v>
      </c>
      <c r="B109" s="55" t="s">
        <v>715</v>
      </c>
      <c r="C109" s="56">
        <v>6304000</v>
      </c>
      <c r="D109" s="7">
        <v>68</v>
      </c>
      <c r="E109" s="93">
        <v>45</v>
      </c>
      <c r="F109" s="129">
        <f t="shared" si="1"/>
        <v>0.66176470588235292</v>
      </c>
    </row>
    <row r="110" spans="1:6" x14ac:dyDescent="0.2">
      <c r="A110" s="2">
        <v>105</v>
      </c>
      <c r="B110" s="55" t="s">
        <v>716</v>
      </c>
      <c r="C110" s="56">
        <v>5205000</v>
      </c>
      <c r="D110" s="7">
        <v>63</v>
      </c>
      <c r="E110" s="93">
        <v>36</v>
      </c>
      <c r="F110" s="129">
        <f t="shared" si="1"/>
        <v>0.5714285714285714</v>
      </c>
    </row>
    <row r="111" spans="1:6" x14ac:dyDescent="0.2">
      <c r="A111" s="2">
        <v>106</v>
      </c>
      <c r="B111" s="55" t="s">
        <v>290</v>
      </c>
      <c r="C111" s="56">
        <v>5602000</v>
      </c>
      <c r="D111" s="7">
        <v>70</v>
      </c>
      <c r="E111" s="93">
        <v>30</v>
      </c>
      <c r="F111" s="129">
        <f t="shared" si="1"/>
        <v>0.42857142857142855</v>
      </c>
    </row>
    <row r="112" spans="1:6" x14ac:dyDescent="0.2">
      <c r="A112" s="2">
        <v>107</v>
      </c>
      <c r="B112" s="55" t="s">
        <v>291</v>
      </c>
      <c r="C112" s="56">
        <v>503000</v>
      </c>
      <c r="D112" s="7">
        <v>180</v>
      </c>
      <c r="E112" s="93">
        <v>93</v>
      </c>
      <c r="F112" s="129">
        <f t="shared" si="1"/>
        <v>0.51666666666666672</v>
      </c>
    </row>
    <row r="113" spans="1:6" x14ac:dyDescent="0.2">
      <c r="A113" s="2">
        <v>108</v>
      </c>
      <c r="B113" s="55" t="s">
        <v>292</v>
      </c>
      <c r="C113" s="56">
        <v>5903000</v>
      </c>
      <c r="D113" s="7">
        <v>49</v>
      </c>
      <c r="E113" s="93">
        <v>15</v>
      </c>
      <c r="F113" s="129">
        <f t="shared" si="1"/>
        <v>0.30612244897959184</v>
      </c>
    </row>
    <row r="114" spans="1:6" x14ac:dyDescent="0.2">
      <c r="A114" s="2">
        <v>109</v>
      </c>
      <c r="B114" s="55" t="s">
        <v>293</v>
      </c>
      <c r="C114" s="56">
        <v>1202000</v>
      </c>
      <c r="D114" s="7">
        <v>88</v>
      </c>
      <c r="E114" s="93">
        <v>32</v>
      </c>
      <c r="F114" s="129">
        <f t="shared" si="1"/>
        <v>0.36363636363636365</v>
      </c>
    </row>
    <row r="115" spans="1:6" x14ac:dyDescent="0.2">
      <c r="A115" s="2">
        <v>110</v>
      </c>
      <c r="B115" s="55" t="s">
        <v>294</v>
      </c>
      <c r="C115" s="56">
        <v>5803000</v>
      </c>
      <c r="D115" s="7">
        <v>47</v>
      </c>
      <c r="E115" s="93">
        <v>21</v>
      </c>
      <c r="F115" s="129">
        <f t="shared" si="1"/>
        <v>0.44680851063829785</v>
      </c>
    </row>
    <row r="116" spans="1:6" x14ac:dyDescent="0.2">
      <c r="A116" s="2">
        <v>111</v>
      </c>
      <c r="B116" s="55" t="s">
        <v>717</v>
      </c>
      <c r="C116" s="56">
        <v>5403000</v>
      </c>
      <c r="D116" s="7">
        <v>102</v>
      </c>
      <c r="E116" s="93">
        <v>65</v>
      </c>
      <c r="F116" s="129">
        <f t="shared" si="1"/>
        <v>0.63725490196078427</v>
      </c>
    </row>
    <row r="117" spans="1:6" x14ac:dyDescent="0.2">
      <c r="A117" s="2">
        <v>112</v>
      </c>
      <c r="B117" s="55" t="s">
        <v>295</v>
      </c>
      <c r="C117" s="56">
        <v>601000</v>
      </c>
      <c r="D117" s="7">
        <v>25</v>
      </c>
      <c r="E117" s="93" t="s">
        <v>459</v>
      </c>
      <c r="F117" s="129"/>
    </row>
    <row r="118" spans="1:6" x14ac:dyDescent="0.2">
      <c r="A118" s="2">
        <v>113</v>
      </c>
      <c r="B118" s="55" t="s">
        <v>296</v>
      </c>
      <c r="C118" s="56">
        <v>6804000</v>
      </c>
      <c r="D118" s="7">
        <v>102</v>
      </c>
      <c r="E118" s="93">
        <v>45</v>
      </c>
      <c r="F118" s="129">
        <f t="shared" si="1"/>
        <v>0.44117647058823528</v>
      </c>
    </row>
    <row r="119" spans="1:6" x14ac:dyDescent="0.2">
      <c r="A119" s="2">
        <v>114</v>
      </c>
      <c r="B119" s="55" t="s">
        <v>297</v>
      </c>
      <c r="C119" s="56">
        <v>3809000</v>
      </c>
      <c r="D119" s="7">
        <v>19</v>
      </c>
      <c r="E119" s="93" t="s">
        <v>459</v>
      </c>
      <c r="F119" s="129"/>
    </row>
    <row r="120" spans="1:6" x14ac:dyDescent="0.2">
      <c r="A120" s="2">
        <v>115</v>
      </c>
      <c r="B120" s="55" t="s">
        <v>298</v>
      </c>
      <c r="C120" s="56">
        <v>2903000</v>
      </c>
      <c r="D120" s="7">
        <v>166</v>
      </c>
      <c r="E120" s="93">
        <v>82</v>
      </c>
      <c r="F120" s="129">
        <f t="shared" si="1"/>
        <v>0.49397590361445781</v>
      </c>
    </row>
    <row r="121" spans="1:6" x14ac:dyDescent="0.2">
      <c r="A121" s="2">
        <v>116</v>
      </c>
      <c r="B121" s="55" t="s">
        <v>299</v>
      </c>
      <c r="C121" s="56">
        <v>6703000</v>
      </c>
      <c r="D121" s="7">
        <v>67</v>
      </c>
      <c r="E121" s="93">
        <v>45</v>
      </c>
      <c r="F121" s="129">
        <f t="shared" si="1"/>
        <v>0.67164179104477617</v>
      </c>
    </row>
    <row r="122" spans="1:6" x14ac:dyDescent="0.2">
      <c r="A122" s="2">
        <v>117</v>
      </c>
      <c r="B122" s="55" t="s">
        <v>300</v>
      </c>
      <c r="C122" s="56">
        <v>2603000</v>
      </c>
      <c r="D122" s="7">
        <v>165</v>
      </c>
      <c r="E122" s="93">
        <v>73</v>
      </c>
      <c r="F122" s="129">
        <f t="shared" si="1"/>
        <v>0.44242424242424244</v>
      </c>
    </row>
    <row r="123" spans="1:6" x14ac:dyDescent="0.2">
      <c r="A123" s="2">
        <v>118</v>
      </c>
      <c r="B123" s="55" t="s">
        <v>301</v>
      </c>
      <c r="C123" s="56">
        <v>3804000</v>
      </c>
      <c r="D123" s="7">
        <v>55</v>
      </c>
      <c r="E123" s="93">
        <v>31</v>
      </c>
      <c r="F123" s="129">
        <f t="shared" si="1"/>
        <v>0.5636363636363636</v>
      </c>
    </row>
    <row r="124" spans="1:6" x14ac:dyDescent="0.2">
      <c r="A124" s="2">
        <v>119</v>
      </c>
      <c r="B124" s="55" t="s">
        <v>302</v>
      </c>
      <c r="C124" s="56">
        <v>4401000</v>
      </c>
      <c r="D124" s="7">
        <v>147</v>
      </c>
      <c r="E124" s="93">
        <v>61</v>
      </c>
      <c r="F124" s="129">
        <f t="shared" si="1"/>
        <v>0.41496598639455784</v>
      </c>
    </row>
    <row r="125" spans="1:6" x14ac:dyDescent="0.2">
      <c r="A125" s="2">
        <v>120</v>
      </c>
      <c r="B125" s="55" t="s">
        <v>718</v>
      </c>
      <c r="C125" s="56">
        <v>3306000</v>
      </c>
      <c r="D125" s="7">
        <v>28</v>
      </c>
      <c r="E125" s="93">
        <v>14</v>
      </c>
      <c r="F125" s="129">
        <f t="shared" si="1"/>
        <v>0.5</v>
      </c>
    </row>
    <row r="126" spans="1:6" x14ac:dyDescent="0.2">
      <c r="A126" s="2">
        <v>121</v>
      </c>
      <c r="B126" s="55" t="s">
        <v>719</v>
      </c>
      <c r="C126" s="56">
        <v>3405000</v>
      </c>
      <c r="D126" s="7">
        <v>58</v>
      </c>
      <c r="E126" s="93">
        <v>38</v>
      </c>
      <c r="F126" s="129">
        <f t="shared" si="1"/>
        <v>0.65517241379310343</v>
      </c>
    </row>
    <row r="127" spans="1:6" x14ac:dyDescent="0.2">
      <c r="A127" s="2">
        <v>122</v>
      </c>
      <c r="B127" s="55" t="s">
        <v>720</v>
      </c>
      <c r="C127" s="56">
        <v>6050700</v>
      </c>
      <c r="D127" s="7">
        <v>58</v>
      </c>
      <c r="E127" s="93">
        <v>34</v>
      </c>
      <c r="F127" s="129">
        <f t="shared" si="1"/>
        <v>0.58620689655172409</v>
      </c>
    </row>
    <row r="128" spans="1:6" x14ac:dyDescent="0.2">
      <c r="A128" s="2">
        <v>123</v>
      </c>
      <c r="B128" s="55" t="s">
        <v>303</v>
      </c>
      <c r="C128" s="56">
        <v>5102000</v>
      </c>
      <c r="D128" s="7">
        <v>66</v>
      </c>
      <c r="E128" s="93">
        <v>38</v>
      </c>
      <c r="F128" s="129">
        <f t="shared" si="1"/>
        <v>0.5757575757575758</v>
      </c>
    </row>
    <row r="129" spans="1:6" x14ac:dyDescent="0.2">
      <c r="A129" s="2">
        <v>124</v>
      </c>
      <c r="B129" s="55" t="s">
        <v>304</v>
      </c>
      <c r="C129" s="56">
        <v>2604000</v>
      </c>
      <c r="D129" s="7">
        <v>47</v>
      </c>
      <c r="E129" s="93">
        <v>26</v>
      </c>
      <c r="F129" s="129">
        <f t="shared" si="1"/>
        <v>0.55319148936170215</v>
      </c>
    </row>
    <row r="130" spans="1:6" x14ac:dyDescent="0.2">
      <c r="A130" s="2">
        <v>125</v>
      </c>
      <c r="B130" s="55" t="s">
        <v>305</v>
      </c>
      <c r="C130" s="56">
        <v>1608000</v>
      </c>
      <c r="D130" s="7">
        <v>322</v>
      </c>
      <c r="E130" s="93">
        <v>118</v>
      </c>
      <c r="F130" s="129">
        <f t="shared" si="1"/>
        <v>0.36645962732919257</v>
      </c>
    </row>
    <row r="131" spans="1:6" x14ac:dyDescent="0.2">
      <c r="A131" s="2">
        <v>126</v>
      </c>
      <c r="B131" s="55" t="s">
        <v>306</v>
      </c>
      <c r="C131" s="56">
        <v>7003000</v>
      </c>
      <c r="D131" s="7">
        <v>54</v>
      </c>
      <c r="E131" s="93">
        <v>23</v>
      </c>
      <c r="F131" s="129">
        <f t="shared" si="1"/>
        <v>0.42592592592592593</v>
      </c>
    </row>
    <row r="132" spans="1:6" x14ac:dyDescent="0.2">
      <c r="A132" s="2">
        <v>127</v>
      </c>
      <c r="B132" s="55" t="s">
        <v>721</v>
      </c>
      <c r="C132" s="56">
        <v>5440700</v>
      </c>
      <c r="D132" s="7">
        <v>39</v>
      </c>
      <c r="E132" s="93">
        <v>27</v>
      </c>
      <c r="F132" s="129">
        <f t="shared" si="1"/>
        <v>0.69230769230769229</v>
      </c>
    </row>
    <row r="133" spans="1:6" x14ac:dyDescent="0.2">
      <c r="A133" s="2">
        <v>128</v>
      </c>
      <c r="B133" s="55" t="s">
        <v>307</v>
      </c>
      <c r="C133" s="56">
        <v>5503000</v>
      </c>
      <c r="D133" s="7">
        <v>36</v>
      </c>
      <c r="E133" s="93">
        <v>19</v>
      </c>
      <c r="F133" s="129">
        <f t="shared" si="1"/>
        <v>0.52777777777777779</v>
      </c>
    </row>
    <row r="134" spans="1:6" x14ac:dyDescent="0.2">
      <c r="A134" s="2">
        <v>129</v>
      </c>
      <c r="B134" s="55" t="s">
        <v>308</v>
      </c>
      <c r="C134" s="56">
        <v>3704000</v>
      </c>
      <c r="D134" s="7">
        <v>47</v>
      </c>
      <c r="E134" s="93">
        <v>32</v>
      </c>
      <c r="F134" s="129">
        <f t="shared" si="1"/>
        <v>0.68085106382978722</v>
      </c>
    </row>
    <row r="135" spans="1:6" x14ac:dyDescent="0.2">
      <c r="A135" s="2">
        <v>130</v>
      </c>
      <c r="B135" s="55" t="s">
        <v>309</v>
      </c>
      <c r="C135" s="56">
        <v>2605000</v>
      </c>
      <c r="D135" s="7">
        <v>296</v>
      </c>
      <c r="E135" s="93">
        <v>127</v>
      </c>
      <c r="F135" s="129">
        <f t="shared" ref="F135:F198" si="2">E135/D135</f>
        <v>0.42905405405405406</v>
      </c>
    </row>
    <row r="136" spans="1:6" x14ac:dyDescent="0.2">
      <c r="A136" s="2">
        <v>131</v>
      </c>
      <c r="B136" s="55" t="s">
        <v>722</v>
      </c>
      <c r="C136" s="56">
        <v>903000</v>
      </c>
      <c r="D136" s="7">
        <v>73</v>
      </c>
      <c r="E136" s="93">
        <v>35</v>
      </c>
      <c r="F136" s="129">
        <f t="shared" si="2"/>
        <v>0.47945205479452052</v>
      </c>
    </row>
    <row r="137" spans="1:6" x14ac:dyDescent="0.2">
      <c r="A137" s="2">
        <v>132</v>
      </c>
      <c r="B137" s="55" t="s">
        <v>723</v>
      </c>
      <c r="C137" s="56">
        <v>2606000</v>
      </c>
      <c r="D137" s="7">
        <v>207</v>
      </c>
      <c r="E137" s="93">
        <v>124</v>
      </c>
      <c r="F137" s="129">
        <f t="shared" si="2"/>
        <v>0.59903381642512077</v>
      </c>
    </row>
    <row r="138" spans="1:6" x14ac:dyDescent="0.2">
      <c r="A138" s="2">
        <v>133</v>
      </c>
      <c r="B138" s="55" t="s">
        <v>310</v>
      </c>
      <c r="C138" s="56">
        <v>3604000</v>
      </c>
      <c r="D138" s="7">
        <v>67</v>
      </c>
      <c r="E138" s="93">
        <v>36</v>
      </c>
      <c r="F138" s="129">
        <f t="shared" si="2"/>
        <v>0.53731343283582089</v>
      </c>
    </row>
    <row r="139" spans="1:6" x14ac:dyDescent="0.2">
      <c r="A139" s="2">
        <v>134</v>
      </c>
      <c r="B139" s="55" t="s">
        <v>311</v>
      </c>
      <c r="C139" s="56">
        <v>6605000</v>
      </c>
      <c r="D139" s="7">
        <v>58</v>
      </c>
      <c r="E139" s="93">
        <v>32</v>
      </c>
      <c r="F139" s="129">
        <f t="shared" si="2"/>
        <v>0.55172413793103448</v>
      </c>
    </row>
    <row r="140" spans="1:6" x14ac:dyDescent="0.2">
      <c r="A140" s="2">
        <v>135</v>
      </c>
      <c r="B140" s="55" t="s">
        <v>312</v>
      </c>
      <c r="C140" s="56">
        <v>3810000</v>
      </c>
      <c r="D140" s="7">
        <v>61</v>
      </c>
      <c r="E140" s="93">
        <v>32</v>
      </c>
      <c r="F140" s="129">
        <f t="shared" si="2"/>
        <v>0.52459016393442626</v>
      </c>
    </row>
    <row r="141" spans="1:6" x14ac:dyDescent="0.2">
      <c r="A141" s="2">
        <v>136</v>
      </c>
      <c r="B141" s="55" t="s">
        <v>313</v>
      </c>
      <c r="C141" s="56">
        <v>506000</v>
      </c>
      <c r="D141" s="7">
        <v>27</v>
      </c>
      <c r="E141" s="93">
        <v>12</v>
      </c>
      <c r="F141" s="129">
        <f t="shared" si="2"/>
        <v>0.44444444444444442</v>
      </c>
    </row>
    <row r="142" spans="1:6" x14ac:dyDescent="0.2">
      <c r="A142" s="2">
        <v>137</v>
      </c>
      <c r="B142" s="55" t="s">
        <v>314</v>
      </c>
      <c r="C142" s="56">
        <v>3904000</v>
      </c>
      <c r="D142" s="7">
        <v>44</v>
      </c>
      <c r="E142" s="93">
        <v>24</v>
      </c>
      <c r="F142" s="129">
        <f t="shared" si="2"/>
        <v>0.54545454545454541</v>
      </c>
    </row>
    <row r="143" spans="1:6" x14ac:dyDescent="0.2">
      <c r="A143" s="2">
        <v>138</v>
      </c>
      <c r="B143" s="55" t="s">
        <v>315</v>
      </c>
      <c r="C143" s="56">
        <v>7205000</v>
      </c>
      <c r="D143" s="7">
        <v>100</v>
      </c>
      <c r="E143" s="93">
        <v>32</v>
      </c>
      <c r="F143" s="129">
        <f t="shared" si="2"/>
        <v>0.32</v>
      </c>
    </row>
    <row r="144" spans="1:6" x14ac:dyDescent="0.2">
      <c r="A144" s="2">
        <v>139</v>
      </c>
      <c r="B144" s="55" t="s">
        <v>316</v>
      </c>
      <c r="C144" s="56">
        <v>6041700</v>
      </c>
      <c r="D144" s="7">
        <v>79</v>
      </c>
      <c r="E144" s="93">
        <v>40</v>
      </c>
      <c r="F144" s="129">
        <f t="shared" si="2"/>
        <v>0.50632911392405067</v>
      </c>
    </row>
    <row r="145" spans="1:6" x14ac:dyDescent="0.2">
      <c r="A145" s="2">
        <v>140</v>
      </c>
      <c r="B145" s="55" t="s">
        <v>317</v>
      </c>
      <c r="C145" s="56">
        <v>6001000</v>
      </c>
      <c r="D145" s="7">
        <v>1286</v>
      </c>
      <c r="E145" s="93">
        <v>545</v>
      </c>
      <c r="F145" s="129">
        <f t="shared" si="2"/>
        <v>0.42379471228615861</v>
      </c>
    </row>
    <row r="146" spans="1:6" x14ac:dyDescent="0.2">
      <c r="A146" s="2">
        <v>141</v>
      </c>
      <c r="B146" s="55" t="s">
        <v>318</v>
      </c>
      <c r="C146" s="56">
        <v>4301000</v>
      </c>
      <c r="D146" s="7">
        <v>133</v>
      </c>
      <c r="E146" s="93">
        <v>57</v>
      </c>
      <c r="F146" s="129">
        <f t="shared" si="2"/>
        <v>0.42857142857142855</v>
      </c>
    </row>
    <row r="147" spans="1:6" x14ac:dyDescent="0.2">
      <c r="A147" s="2">
        <v>142</v>
      </c>
      <c r="B147" s="55" t="s">
        <v>319</v>
      </c>
      <c r="C147" s="56">
        <v>4202000</v>
      </c>
      <c r="D147" s="7">
        <v>40</v>
      </c>
      <c r="E147" s="93">
        <v>23</v>
      </c>
      <c r="F147" s="129">
        <f t="shared" si="2"/>
        <v>0.57499999999999996</v>
      </c>
    </row>
    <row r="148" spans="1:6" x14ac:dyDescent="0.2">
      <c r="A148" s="2">
        <v>143</v>
      </c>
      <c r="B148" s="55" t="s">
        <v>724</v>
      </c>
      <c r="C148" s="56">
        <v>3003000</v>
      </c>
      <c r="D148" s="7">
        <v>50</v>
      </c>
      <c r="E148" s="93">
        <v>32</v>
      </c>
      <c r="F148" s="129">
        <f t="shared" si="2"/>
        <v>0.64</v>
      </c>
    </row>
    <row r="149" spans="1:6" x14ac:dyDescent="0.2">
      <c r="A149" s="2">
        <v>144</v>
      </c>
      <c r="B149" s="55" t="s">
        <v>320</v>
      </c>
      <c r="C149" s="56">
        <v>1402000</v>
      </c>
      <c r="D149" s="7">
        <v>218</v>
      </c>
      <c r="E149" s="93">
        <v>116</v>
      </c>
      <c r="F149" s="129">
        <f t="shared" si="2"/>
        <v>0.5321100917431193</v>
      </c>
    </row>
    <row r="150" spans="1:6" x14ac:dyDescent="0.2">
      <c r="A150" s="2">
        <v>145</v>
      </c>
      <c r="B150" s="55" t="s">
        <v>321</v>
      </c>
      <c r="C150" s="56">
        <v>3004000</v>
      </c>
      <c r="D150" s="7">
        <v>126</v>
      </c>
      <c r="E150" s="93">
        <v>75</v>
      </c>
      <c r="F150" s="129">
        <f t="shared" si="2"/>
        <v>0.59523809523809523</v>
      </c>
    </row>
    <row r="151" spans="1:6" x14ac:dyDescent="0.2">
      <c r="A151" s="2">
        <v>146</v>
      </c>
      <c r="B151" s="55" t="s">
        <v>322</v>
      </c>
      <c r="C151" s="56">
        <v>2501000</v>
      </c>
      <c r="D151" s="7">
        <v>32</v>
      </c>
      <c r="E151" s="93">
        <v>16</v>
      </c>
      <c r="F151" s="129">
        <f t="shared" si="2"/>
        <v>0.5</v>
      </c>
    </row>
    <row r="152" spans="1:6" x14ac:dyDescent="0.2">
      <c r="A152" s="2">
        <v>147</v>
      </c>
      <c r="B152" s="55" t="s">
        <v>323</v>
      </c>
      <c r="C152" s="56">
        <v>4712000</v>
      </c>
      <c r="D152" s="7">
        <v>84</v>
      </c>
      <c r="E152" s="93">
        <v>47</v>
      </c>
      <c r="F152" s="129">
        <f t="shared" si="2"/>
        <v>0.55952380952380953</v>
      </c>
    </row>
    <row r="153" spans="1:6" x14ac:dyDescent="0.2">
      <c r="A153" s="2">
        <v>148</v>
      </c>
      <c r="B153" s="55" t="s">
        <v>324</v>
      </c>
      <c r="C153" s="56">
        <v>6606000</v>
      </c>
      <c r="D153" s="7">
        <v>60</v>
      </c>
      <c r="E153" s="93">
        <v>29</v>
      </c>
      <c r="F153" s="129">
        <f t="shared" si="2"/>
        <v>0.48333333333333334</v>
      </c>
    </row>
    <row r="154" spans="1:6" x14ac:dyDescent="0.2">
      <c r="A154" s="2">
        <v>149</v>
      </c>
      <c r="B154" s="55" t="s">
        <v>325</v>
      </c>
      <c r="C154" s="56">
        <v>1804000</v>
      </c>
      <c r="D154" s="7">
        <v>266</v>
      </c>
      <c r="E154" s="93">
        <v>123</v>
      </c>
      <c r="F154" s="129">
        <f t="shared" si="2"/>
        <v>0.46240601503759399</v>
      </c>
    </row>
    <row r="155" spans="1:6" x14ac:dyDescent="0.2">
      <c r="A155" s="2">
        <v>150</v>
      </c>
      <c r="B155" s="55" t="s">
        <v>326</v>
      </c>
      <c r="C155" s="56">
        <v>5604000</v>
      </c>
      <c r="D155" s="7">
        <v>45</v>
      </c>
      <c r="E155" s="93">
        <v>25</v>
      </c>
      <c r="F155" s="129">
        <f t="shared" si="2"/>
        <v>0.55555555555555558</v>
      </c>
    </row>
    <row r="156" spans="1:6" x14ac:dyDescent="0.2">
      <c r="A156" s="2">
        <v>151</v>
      </c>
      <c r="B156" s="55" t="s">
        <v>327</v>
      </c>
      <c r="C156" s="56">
        <v>2803000</v>
      </c>
      <c r="D156" s="7">
        <v>56</v>
      </c>
      <c r="E156" s="93">
        <v>24</v>
      </c>
      <c r="F156" s="129">
        <f t="shared" si="2"/>
        <v>0.42857142857142855</v>
      </c>
    </row>
    <row r="157" spans="1:6" x14ac:dyDescent="0.2">
      <c r="A157" s="2">
        <v>152</v>
      </c>
      <c r="B157" s="55" t="s">
        <v>725</v>
      </c>
      <c r="C157" s="56">
        <v>5404000</v>
      </c>
      <c r="D157" s="7">
        <v>22</v>
      </c>
      <c r="E157" s="93" t="s">
        <v>459</v>
      </c>
      <c r="F157" s="129"/>
    </row>
    <row r="158" spans="1:6" x14ac:dyDescent="0.2">
      <c r="A158" s="2">
        <v>153</v>
      </c>
      <c r="B158" s="55" t="s">
        <v>328</v>
      </c>
      <c r="C158" s="56">
        <v>2305000</v>
      </c>
      <c r="D158" s="7">
        <v>76</v>
      </c>
      <c r="E158" s="93">
        <v>35</v>
      </c>
      <c r="F158" s="129">
        <f t="shared" si="2"/>
        <v>0.46052631578947367</v>
      </c>
    </row>
    <row r="159" spans="1:6" x14ac:dyDescent="0.2">
      <c r="A159" s="2">
        <v>154</v>
      </c>
      <c r="B159" s="55" t="s">
        <v>329</v>
      </c>
      <c r="C159" s="56">
        <v>6102000</v>
      </c>
      <c r="D159" s="6">
        <v>33</v>
      </c>
      <c r="E159" s="93">
        <v>13</v>
      </c>
      <c r="F159" s="129">
        <f t="shared" si="2"/>
        <v>0.39393939393939392</v>
      </c>
    </row>
    <row r="160" spans="1:6" x14ac:dyDescent="0.2">
      <c r="A160" s="2">
        <v>155</v>
      </c>
      <c r="B160" s="55" t="s">
        <v>726</v>
      </c>
      <c r="C160" s="56">
        <v>7403000</v>
      </c>
      <c r="D160" s="7">
        <v>37</v>
      </c>
      <c r="E160" s="93">
        <v>23</v>
      </c>
      <c r="F160" s="129">
        <f t="shared" si="2"/>
        <v>0.6216216216216216</v>
      </c>
    </row>
    <row r="161" spans="1:6" x14ac:dyDescent="0.2">
      <c r="A161" s="2">
        <v>156</v>
      </c>
      <c r="B161" s="55" t="s">
        <v>727</v>
      </c>
      <c r="C161" s="56">
        <v>2105000</v>
      </c>
      <c r="D161" s="7">
        <v>71</v>
      </c>
      <c r="E161" s="93">
        <v>42</v>
      </c>
      <c r="F161" s="129">
        <f t="shared" si="2"/>
        <v>0.59154929577464788</v>
      </c>
    </row>
    <row r="162" spans="1:6" x14ac:dyDescent="0.2">
      <c r="A162" s="2">
        <v>157</v>
      </c>
      <c r="B162" s="55" t="s">
        <v>728</v>
      </c>
      <c r="C162" s="56">
        <v>3302000</v>
      </c>
      <c r="D162" s="7">
        <v>49</v>
      </c>
      <c r="E162" s="93">
        <v>27</v>
      </c>
      <c r="F162" s="129">
        <f t="shared" si="2"/>
        <v>0.55102040816326525</v>
      </c>
    </row>
    <row r="163" spans="1:6" x14ac:dyDescent="0.2">
      <c r="A163" s="2">
        <v>158</v>
      </c>
      <c r="B163" s="55" t="s">
        <v>330</v>
      </c>
      <c r="C163" s="56">
        <v>5703000</v>
      </c>
      <c r="D163" s="7">
        <v>109</v>
      </c>
      <c r="E163" s="93">
        <v>67</v>
      </c>
      <c r="F163" s="129">
        <f t="shared" si="2"/>
        <v>0.61467889908256879</v>
      </c>
    </row>
    <row r="164" spans="1:6" x14ac:dyDescent="0.2">
      <c r="A164" s="2">
        <v>159</v>
      </c>
      <c r="B164" s="55" t="s">
        <v>331</v>
      </c>
      <c r="C164" s="56">
        <v>3211000</v>
      </c>
      <c r="D164" s="7">
        <v>34</v>
      </c>
      <c r="E164" s="93">
        <v>17</v>
      </c>
      <c r="F164" s="129">
        <f t="shared" si="2"/>
        <v>0.5</v>
      </c>
    </row>
    <row r="165" spans="1:6" x14ac:dyDescent="0.2">
      <c r="A165" s="2">
        <v>160</v>
      </c>
      <c r="B165" s="55" t="s">
        <v>332</v>
      </c>
      <c r="C165" s="56">
        <v>3104000</v>
      </c>
      <c r="D165" s="7">
        <v>26</v>
      </c>
      <c r="E165" s="93">
        <v>18</v>
      </c>
      <c r="F165" s="129">
        <f t="shared" si="2"/>
        <v>0.69230769230769229</v>
      </c>
    </row>
    <row r="166" spans="1:6" x14ac:dyDescent="0.2">
      <c r="A166" s="2">
        <v>161</v>
      </c>
      <c r="B166" s="55" t="s">
        <v>333</v>
      </c>
      <c r="C166" s="56">
        <v>2203000</v>
      </c>
      <c r="D166" s="7">
        <v>126</v>
      </c>
      <c r="E166" s="93">
        <v>58</v>
      </c>
      <c r="F166" s="129">
        <f t="shared" si="2"/>
        <v>0.46031746031746029</v>
      </c>
    </row>
    <row r="167" spans="1:6" x14ac:dyDescent="0.2">
      <c r="A167" s="2">
        <v>162</v>
      </c>
      <c r="B167" s="55" t="s">
        <v>334</v>
      </c>
      <c r="C167" s="56">
        <v>4902000</v>
      </c>
      <c r="D167" s="7">
        <v>33</v>
      </c>
      <c r="E167" s="93">
        <v>20</v>
      </c>
      <c r="F167" s="129">
        <f t="shared" si="2"/>
        <v>0.60606060606060608</v>
      </c>
    </row>
    <row r="168" spans="1:6" x14ac:dyDescent="0.2">
      <c r="A168" s="2">
        <v>163</v>
      </c>
      <c r="B168" s="55" t="s">
        <v>335</v>
      </c>
      <c r="C168" s="56">
        <v>303000</v>
      </c>
      <c r="D168" s="7">
        <v>274</v>
      </c>
      <c r="E168" s="93">
        <v>130</v>
      </c>
      <c r="F168" s="129">
        <f t="shared" si="2"/>
        <v>0.47445255474452552</v>
      </c>
    </row>
    <row r="169" spans="1:6" x14ac:dyDescent="0.2">
      <c r="A169" s="2">
        <v>164</v>
      </c>
      <c r="B169" s="55" t="s">
        <v>336</v>
      </c>
      <c r="C169" s="56">
        <v>2607000</v>
      </c>
      <c r="D169" s="7">
        <v>39</v>
      </c>
      <c r="E169" s="93">
        <v>16</v>
      </c>
      <c r="F169" s="129">
        <f t="shared" si="2"/>
        <v>0.41025641025641024</v>
      </c>
    </row>
    <row r="170" spans="1:6" x14ac:dyDescent="0.2">
      <c r="A170" s="2">
        <v>165</v>
      </c>
      <c r="B170" s="55" t="s">
        <v>337</v>
      </c>
      <c r="C170" s="56">
        <v>6901000</v>
      </c>
      <c r="D170" s="7">
        <v>108</v>
      </c>
      <c r="E170" s="93">
        <v>55</v>
      </c>
      <c r="F170" s="129">
        <f t="shared" si="2"/>
        <v>0.5092592592592593</v>
      </c>
    </row>
    <row r="171" spans="1:6" x14ac:dyDescent="0.2">
      <c r="A171" s="2">
        <v>166</v>
      </c>
      <c r="B171" s="55" t="s">
        <v>338</v>
      </c>
      <c r="C171" s="56">
        <v>1703000</v>
      </c>
      <c r="D171" s="7">
        <v>46</v>
      </c>
      <c r="E171" s="93">
        <v>17</v>
      </c>
      <c r="F171" s="129">
        <f t="shared" si="2"/>
        <v>0.36956521739130432</v>
      </c>
    </row>
    <row r="172" spans="1:6" x14ac:dyDescent="0.2">
      <c r="A172" s="2">
        <v>167</v>
      </c>
      <c r="B172" s="55" t="s">
        <v>339</v>
      </c>
      <c r="C172" s="56">
        <v>2306000</v>
      </c>
      <c r="D172" s="7">
        <v>33</v>
      </c>
      <c r="E172" s="93">
        <v>11</v>
      </c>
      <c r="F172" s="129">
        <f t="shared" si="2"/>
        <v>0.33333333333333331</v>
      </c>
    </row>
    <row r="173" spans="1:6" x14ac:dyDescent="0.2">
      <c r="A173" s="2">
        <v>168</v>
      </c>
      <c r="B173" s="55" t="s">
        <v>729</v>
      </c>
      <c r="C173" s="56">
        <v>1704000</v>
      </c>
      <c r="D173" s="7">
        <v>24</v>
      </c>
      <c r="E173" s="93" t="s">
        <v>459</v>
      </c>
      <c r="F173" s="129"/>
    </row>
    <row r="174" spans="1:6" x14ac:dyDescent="0.2">
      <c r="A174" s="2">
        <v>169</v>
      </c>
      <c r="B174" s="55" t="s">
        <v>730</v>
      </c>
      <c r="C174" s="56">
        <v>6002000</v>
      </c>
      <c r="D174" s="7">
        <v>505</v>
      </c>
      <c r="E174" s="93">
        <v>237</v>
      </c>
      <c r="F174" s="129">
        <f t="shared" si="2"/>
        <v>0.46930693069306928</v>
      </c>
    </row>
    <row r="175" spans="1:6" x14ac:dyDescent="0.2">
      <c r="A175" s="2">
        <v>170</v>
      </c>
      <c r="B175" s="55" t="s">
        <v>340</v>
      </c>
      <c r="C175" s="56">
        <v>3105000</v>
      </c>
      <c r="D175" s="7">
        <v>114</v>
      </c>
      <c r="E175" s="93">
        <v>66</v>
      </c>
      <c r="F175" s="129">
        <f t="shared" si="2"/>
        <v>0.57894736842105265</v>
      </c>
    </row>
    <row r="176" spans="1:6" x14ac:dyDescent="0.2">
      <c r="A176" s="2">
        <v>171</v>
      </c>
      <c r="B176" s="55" t="s">
        <v>341</v>
      </c>
      <c r="C176" s="56">
        <v>1503000</v>
      </c>
      <c r="D176" s="7">
        <v>34</v>
      </c>
      <c r="E176" s="93">
        <v>21</v>
      </c>
      <c r="F176" s="129">
        <f t="shared" si="2"/>
        <v>0.61764705882352944</v>
      </c>
    </row>
    <row r="177" spans="1:6" x14ac:dyDescent="0.2">
      <c r="A177" s="2">
        <v>172</v>
      </c>
      <c r="B177" s="55" t="s">
        <v>342</v>
      </c>
      <c r="C177" s="56">
        <v>1611000</v>
      </c>
      <c r="D177" s="7">
        <v>208</v>
      </c>
      <c r="E177" s="93">
        <v>100</v>
      </c>
      <c r="F177" s="129">
        <f t="shared" si="2"/>
        <v>0.48076923076923078</v>
      </c>
    </row>
    <row r="178" spans="1:6" x14ac:dyDescent="0.2">
      <c r="A178" s="2">
        <v>173</v>
      </c>
      <c r="B178" s="55" t="s">
        <v>343</v>
      </c>
      <c r="C178" s="56">
        <v>5008000</v>
      </c>
      <c r="D178" s="7">
        <v>32</v>
      </c>
      <c r="E178" s="93">
        <v>15</v>
      </c>
      <c r="F178" s="129">
        <f t="shared" si="2"/>
        <v>0.46875</v>
      </c>
    </row>
    <row r="179" spans="1:6" x14ac:dyDescent="0.2">
      <c r="A179" s="2">
        <v>174</v>
      </c>
      <c r="B179" s="55" t="s">
        <v>344</v>
      </c>
      <c r="C179" s="56">
        <v>3403000</v>
      </c>
      <c r="D179" s="7">
        <v>72</v>
      </c>
      <c r="E179" s="93">
        <v>25</v>
      </c>
      <c r="F179" s="129">
        <f t="shared" si="2"/>
        <v>0.34722222222222221</v>
      </c>
    </row>
    <row r="180" spans="1:6" x14ac:dyDescent="0.2">
      <c r="A180" s="2">
        <v>175</v>
      </c>
      <c r="B180" s="55" t="s">
        <v>345</v>
      </c>
      <c r="C180" s="56">
        <v>304000</v>
      </c>
      <c r="D180" s="7">
        <v>22</v>
      </c>
      <c r="E180" s="93">
        <v>14</v>
      </c>
      <c r="F180" s="129">
        <f t="shared" si="2"/>
        <v>0.63636363636363635</v>
      </c>
    </row>
    <row r="181" spans="1:6" x14ac:dyDescent="0.2">
      <c r="A181" s="2">
        <v>176</v>
      </c>
      <c r="B181" s="55" t="s">
        <v>346</v>
      </c>
      <c r="C181" s="56">
        <v>504000</v>
      </c>
      <c r="D181" s="7">
        <v>36</v>
      </c>
      <c r="E181" s="93">
        <v>23</v>
      </c>
      <c r="F181" s="129">
        <f t="shared" si="2"/>
        <v>0.63888888888888884</v>
      </c>
    </row>
    <row r="182" spans="1:6" x14ac:dyDescent="0.2">
      <c r="A182" s="2">
        <v>177</v>
      </c>
      <c r="B182" s="55" t="s">
        <v>347</v>
      </c>
      <c r="C182" s="56">
        <v>4713000</v>
      </c>
      <c r="D182" s="7">
        <v>85</v>
      </c>
      <c r="E182" s="93">
        <v>22</v>
      </c>
      <c r="F182" s="129">
        <f t="shared" si="2"/>
        <v>0.25882352941176473</v>
      </c>
    </row>
    <row r="183" spans="1:6" x14ac:dyDescent="0.2">
      <c r="A183" s="2">
        <v>178</v>
      </c>
      <c r="B183" s="55" t="s">
        <v>348</v>
      </c>
      <c r="C183" s="56">
        <v>5706000</v>
      </c>
      <c r="D183" s="7">
        <v>61</v>
      </c>
      <c r="E183" s="93">
        <v>36</v>
      </c>
      <c r="F183" s="129">
        <f t="shared" si="2"/>
        <v>0.5901639344262295</v>
      </c>
    </row>
    <row r="184" spans="1:6" x14ac:dyDescent="0.2">
      <c r="A184" s="2">
        <v>179</v>
      </c>
      <c r="B184" s="55" t="s">
        <v>349</v>
      </c>
      <c r="C184" s="56">
        <v>3005000</v>
      </c>
      <c r="D184" s="7">
        <v>35</v>
      </c>
      <c r="E184" s="93">
        <v>21</v>
      </c>
      <c r="F184" s="129">
        <f t="shared" si="2"/>
        <v>0.6</v>
      </c>
    </row>
    <row r="185" spans="1:6" x14ac:dyDescent="0.2">
      <c r="A185" s="2">
        <v>180</v>
      </c>
      <c r="B185" s="55" t="s">
        <v>350</v>
      </c>
      <c r="C185" s="56">
        <v>6505000</v>
      </c>
      <c r="D185" s="7">
        <v>47</v>
      </c>
      <c r="E185" s="93">
        <v>26</v>
      </c>
      <c r="F185" s="129">
        <f t="shared" si="2"/>
        <v>0.55319148936170215</v>
      </c>
    </row>
    <row r="186" spans="1:6" x14ac:dyDescent="0.2">
      <c r="A186" s="2">
        <v>181</v>
      </c>
      <c r="B186" s="55" t="s">
        <v>351</v>
      </c>
      <c r="C186" s="56">
        <v>2404000</v>
      </c>
      <c r="D186" s="7">
        <v>121</v>
      </c>
      <c r="E186" s="93">
        <v>81</v>
      </c>
      <c r="F186" s="129">
        <f t="shared" si="2"/>
        <v>0.66942148760330578</v>
      </c>
    </row>
    <row r="187" spans="1:6" x14ac:dyDescent="0.2">
      <c r="A187" s="2">
        <v>182</v>
      </c>
      <c r="B187" s="55" t="s">
        <v>731</v>
      </c>
      <c r="C187" s="56">
        <v>6205000</v>
      </c>
      <c r="D187" s="7">
        <v>53</v>
      </c>
      <c r="E187" s="93">
        <v>29</v>
      </c>
      <c r="F187" s="129">
        <f t="shared" si="2"/>
        <v>0.54716981132075471</v>
      </c>
    </row>
    <row r="188" spans="1:6" x14ac:dyDescent="0.2">
      <c r="A188" s="2">
        <v>183</v>
      </c>
      <c r="B188" s="55" t="s">
        <v>352</v>
      </c>
      <c r="C188" s="56">
        <v>7309000</v>
      </c>
      <c r="D188" s="7">
        <v>59</v>
      </c>
      <c r="E188" s="93">
        <v>21</v>
      </c>
      <c r="F188" s="129">
        <f t="shared" si="2"/>
        <v>0.3559322033898305</v>
      </c>
    </row>
    <row r="189" spans="1:6" x14ac:dyDescent="0.2">
      <c r="A189" s="2">
        <v>184</v>
      </c>
      <c r="B189" s="55" t="s">
        <v>353</v>
      </c>
      <c r="C189" s="56">
        <v>2808000</v>
      </c>
      <c r="D189" s="7">
        <v>169</v>
      </c>
      <c r="E189" s="93">
        <v>72</v>
      </c>
      <c r="F189" s="129">
        <f t="shared" si="2"/>
        <v>0.42603550295857989</v>
      </c>
    </row>
    <row r="190" spans="1:6" x14ac:dyDescent="0.2">
      <c r="A190" s="2">
        <v>185</v>
      </c>
      <c r="B190" s="55" t="s">
        <v>354</v>
      </c>
      <c r="C190" s="56">
        <v>4203000</v>
      </c>
      <c r="D190" s="7">
        <v>84</v>
      </c>
      <c r="E190" s="93">
        <v>43</v>
      </c>
      <c r="F190" s="129">
        <f t="shared" si="2"/>
        <v>0.51190476190476186</v>
      </c>
    </row>
    <row r="191" spans="1:6" x14ac:dyDescent="0.2">
      <c r="A191" s="2">
        <v>186</v>
      </c>
      <c r="B191" s="55" t="s">
        <v>732</v>
      </c>
      <c r="C191" s="56">
        <v>7007000</v>
      </c>
      <c r="D191" s="7">
        <v>39</v>
      </c>
      <c r="E191" s="93">
        <v>25</v>
      </c>
      <c r="F191" s="129">
        <f t="shared" si="2"/>
        <v>0.64102564102564108</v>
      </c>
    </row>
    <row r="192" spans="1:6" x14ac:dyDescent="0.2">
      <c r="A192" s="2">
        <v>187</v>
      </c>
      <c r="B192" s="55" t="s">
        <v>355</v>
      </c>
      <c r="C192" s="56">
        <v>407000</v>
      </c>
      <c r="D192" s="7">
        <v>124</v>
      </c>
      <c r="E192" s="93">
        <v>48</v>
      </c>
      <c r="F192" s="129">
        <f t="shared" si="2"/>
        <v>0.38709677419354838</v>
      </c>
    </row>
    <row r="193" spans="1:6" x14ac:dyDescent="0.2">
      <c r="A193" s="2">
        <v>188</v>
      </c>
      <c r="B193" s="55" t="s">
        <v>356</v>
      </c>
      <c r="C193" s="56">
        <v>5303000</v>
      </c>
      <c r="D193" s="7">
        <v>58</v>
      </c>
      <c r="E193" s="93">
        <v>26</v>
      </c>
      <c r="F193" s="129">
        <f t="shared" si="2"/>
        <v>0.44827586206896552</v>
      </c>
    </row>
    <row r="194" spans="1:6" x14ac:dyDescent="0.2">
      <c r="A194" s="2">
        <v>189</v>
      </c>
      <c r="B194" s="55" t="s">
        <v>357</v>
      </c>
      <c r="C194" s="56">
        <v>1104000</v>
      </c>
      <c r="D194" s="7">
        <v>75</v>
      </c>
      <c r="E194" s="93">
        <v>34</v>
      </c>
      <c r="F194" s="129">
        <f t="shared" si="2"/>
        <v>0.45333333333333331</v>
      </c>
    </row>
    <row r="195" spans="1:6" x14ac:dyDescent="0.2">
      <c r="A195" s="2">
        <v>190</v>
      </c>
      <c r="B195" s="55" t="s">
        <v>358</v>
      </c>
      <c r="C195" s="56">
        <v>3505000</v>
      </c>
      <c r="D195" s="7">
        <v>199</v>
      </c>
      <c r="E195" s="93">
        <v>113</v>
      </c>
      <c r="F195" s="129">
        <f t="shared" si="2"/>
        <v>0.56783919597989951</v>
      </c>
    </row>
    <row r="196" spans="1:6" x14ac:dyDescent="0.2">
      <c r="A196" s="2">
        <v>191</v>
      </c>
      <c r="B196" s="55" t="s">
        <v>359</v>
      </c>
      <c r="C196" s="56">
        <v>6103000</v>
      </c>
      <c r="D196" s="7">
        <v>127</v>
      </c>
      <c r="E196" s="93">
        <v>79</v>
      </c>
      <c r="F196" s="129">
        <f t="shared" si="2"/>
        <v>0.62204724409448819</v>
      </c>
    </row>
    <row r="197" spans="1:6" x14ac:dyDescent="0.2">
      <c r="A197" s="2">
        <v>192</v>
      </c>
      <c r="B197" s="55" t="s">
        <v>360</v>
      </c>
      <c r="C197" s="56">
        <v>5804000</v>
      </c>
      <c r="D197" s="7">
        <v>104</v>
      </c>
      <c r="E197" s="93">
        <v>65</v>
      </c>
      <c r="F197" s="129">
        <f t="shared" si="2"/>
        <v>0.625</v>
      </c>
    </row>
    <row r="198" spans="1:6" x14ac:dyDescent="0.2">
      <c r="A198" s="2">
        <v>193</v>
      </c>
      <c r="B198" s="55" t="s">
        <v>361</v>
      </c>
      <c r="C198" s="56">
        <v>2703000</v>
      </c>
      <c r="D198" s="7">
        <v>51</v>
      </c>
      <c r="E198" s="93">
        <v>30</v>
      </c>
      <c r="F198" s="129">
        <f t="shared" si="2"/>
        <v>0.58823529411764708</v>
      </c>
    </row>
    <row r="199" spans="1:6" x14ac:dyDescent="0.2">
      <c r="A199" s="2">
        <v>194</v>
      </c>
      <c r="B199" s="55" t="s">
        <v>362</v>
      </c>
      <c r="C199" s="56">
        <v>7206000</v>
      </c>
      <c r="D199" s="7">
        <v>132</v>
      </c>
      <c r="E199" s="93">
        <v>67</v>
      </c>
      <c r="F199" s="129">
        <f t="shared" ref="F199:F253" si="3">E199/D199</f>
        <v>0.50757575757575757</v>
      </c>
    </row>
    <row r="200" spans="1:6" x14ac:dyDescent="0.2">
      <c r="A200" s="2">
        <v>195</v>
      </c>
      <c r="B200" s="55" t="s">
        <v>363</v>
      </c>
      <c r="C200" s="56">
        <v>5006000</v>
      </c>
      <c r="D200" s="7">
        <v>69</v>
      </c>
      <c r="E200" s="93">
        <v>32</v>
      </c>
      <c r="F200" s="129">
        <f t="shared" si="3"/>
        <v>0.46376811594202899</v>
      </c>
    </row>
    <row r="201" spans="1:6" x14ac:dyDescent="0.2">
      <c r="A201" s="2">
        <v>196</v>
      </c>
      <c r="B201" s="55" t="s">
        <v>364</v>
      </c>
      <c r="C201" s="56">
        <v>6003000</v>
      </c>
      <c r="D201" s="7">
        <v>908</v>
      </c>
      <c r="E201" s="93">
        <v>412</v>
      </c>
      <c r="F201" s="129">
        <f t="shared" si="3"/>
        <v>0.45374449339207046</v>
      </c>
    </row>
    <row r="202" spans="1:6" x14ac:dyDescent="0.2">
      <c r="A202" s="2">
        <v>197</v>
      </c>
      <c r="B202" s="55" t="s">
        <v>365</v>
      </c>
      <c r="C202" s="56">
        <v>1203000</v>
      </c>
      <c r="D202" s="7">
        <v>32</v>
      </c>
      <c r="E202" s="93">
        <v>16</v>
      </c>
      <c r="F202" s="129">
        <f t="shared" si="3"/>
        <v>0.5</v>
      </c>
    </row>
    <row r="203" spans="1:6" x14ac:dyDescent="0.2">
      <c r="A203" s="2">
        <v>198</v>
      </c>
      <c r="B203" s="55" t="s">
        <v>366</v>
      </c>
      <c r="C203" s="56">
        <v>1106000</v>
      </c>
      <c r="D203" s="7">
        <v>37</v>
      </c>
      <c r="E203" s="93">
        <v>24</v>
      </c>
      <c r="F203" s="129">
        <f t="shared" si="3"/>
        <v>0.64864864864864868</v>
      </c>
    </row>
    <row r="204" spans="1:6" x14ac:dyDescent="0.2">
      <c r="A204" s="2">
        <v>199</v>
      </c>
      <c r="B204" s="55" t="s">
        <v>733</v>
      </c>
      <c r="C204" s="56">
        <v>6053700</v>
      </c>
      <c r="D204" s="7">
        <v>15</v>
      </c>
      <c r="E204" s="93" t="s">
        <v>459</v>
      </c>
      <c r="F204" s="129"/>
    </row>
    <row r="205" spans="1:6" x14ac:dyDescent="0.2">
      <c r="A205" s="2">
        <v>200</v>
      </c>
      <c r="B205" s="55" t="s">
        <v>734</v>
      </c>
      <c r="C205" s="56">
        <v>4706000</v>
      </c>
      <c r="D205" s="7">
        <v>72</v>
      </c>
      <c r="E205" s="93">
        <v>37</v>
      </c>
      <c r="F205" s="129">
        <f t="shared" si="3"/>
        <v>0.51388888888888884</v>
      </c>
    </row>
    <row r="206" spans="1:6" x14ac:dyDescent="0.2">
      <c r="A206" s="2">
        <v>201</v>
      </c>
      <c r="B206" s="55" t="s">
        <v>367</v>
      </c>
      <c r="C206" s="56">
        <v>1613000</v>
      </c>
      <c r="D206" s="7">
        <v>46</v>
      </c>
      <c r="E206" s="93">
        <v>18</v>
      </c>
      <c r="F206" s="129">
        <f t="shared" si="3"/>
        <v>0.39130434782608697</v>
      </c>
    </row>
    <row r="207" spans="1:6" x14ac:dyDescent="0.2">
      <c r="A207" s="2">
        <v>202</v>
      </c>
      <c r="B207" s="55" t="s">
        <v>368</v>
      </c>
      <c r="C207" s="56">
        <v>7307000</v>
      </c>
      <c r="D207" s="7">
        <v>96</v>
      </c>
      <c r="E207" s="93">
        <v>47</v>
      </c>
      <c r="F207" s="129">
        <f t="shared" si="3"/>
        <v>0.48958333333333331</v>
      </c>
    </row>
    <row r="208" spans="1:6" x14ac:dyDescent="0.2">
      <c r="A208" s="2">
        <v>203</v>
      </c>
      <c r="B208" s="55" t="s">
        <v>369</v>
      </c>
      <c r="C208" s="56">
        <v>405000</v>
      </c>
      <c r="D208" s="7">
        <v>1021</v>
      </c>
      <c r="E208" s="93">
        <v>444</v>
      </c>
      <c r="F208" s="129">
        <f t="shared" si="3"/>
        <v>0.43486777668952009</v>
      </c>
    </row>
    <row r="209" spans="1:6" x14ac:dyDescent="0.2">
      <c r="A209" s="2">
        <v>204</v>
      </c>
      <c r="B209" s="55" t="s">
        <v>370</v>
      </c>
      <c r="C209" s="56">
        <v>7310000</v>
      </c>
      <c r="D209" s="7">
        <v>52</v>
      </c>
      <c r="E209" s="93">
        <v>22</v>
      </c>
      <c r="F209" s="129">
        <f t="shared" si="3"/>
        <v>0.42307692307692307</v>
      </c>
    </row>
    <row r="210" spans="1:6" x14ac:dyDescent="0.2">
      <c r="A210" s="2">
        <v>205</v>
      </c>
      <c r="B210" s="55" t="s">
        <v>371</v>
      </c>
      <c r="C210" s="56">
        <v>5805000</v>
      </c>
      <c r="D210" s="7">
        <v>324</v>
      </c>
      <c r="E210" s="93">
        <v>171</v>
      </c>
      <c r="F210" s="129">
        <f t="shared" si="3"/>
        <v>0.52777777777777779</v>
      </c>
    </row>
    <row r="211" spans="1:6" x14ac:dyDescent="0.2">
      <c r="A211" s="2">
        <v>206</v>
      </c>
      <c r="B211" s="55" t="s">
        <v>372</v>
      </c>
      <c r="C211" s="56">
        <v>2502000</v>
      </c>
      <c r="D211" s="7">
        <v>57</v>
      </c>
      <c r="E211" s="93">
        <v>21</v>
      </c>
      <c r="F211" s="129">
        <f t="shared" si="3"/>
        <v>0.36842105263157893</v>
      </c>
    </row>
    <row r="212" spans="1:6" x14ac:dyDescent="0.2">
      <c r="A212" s="2">
        <v>207</v>
      </c>
      <c r="B212" s="55" t="s">
        <v>373</v>
      </c>
      <c r="C212" s="56">
        <v>4204000</v>
      </c>
      <c r="D212" s="7">
        <v>24</v>
      </c>
      <c r="E212" s="93" t="s">
        <v>459</v>
      </c>
      <c r="F212" s="129"/>
    </row>
    <row r="213" spans="1:6" x14ac:dyDescent="0.2">
      <c r="A213" s="2">
        <v>208</v>
      </c>
      <c r="B213" s="55" t="s">
        <v>374</v>
      </c>
      <c r="C213" s="56">
        <v>6502000</v>
      </c>
      <c r="D213" s="7">
        <v>52</v>
      </c>
      <c r="E213" s="93">
        <v>34</v>
      </c>
      <c r="F213" s="129">
        <f t="shared" si="3"/>
        <v>0.65384615384615385</v>
      </c>
    </row>
    <row r="214" spans="1:6" x14ac:dyDescent="0.2">
      <c r="A214" s="2">
        <v>209</v>
      </c>
      <c r="B214" s="55" t="s">
        <v>375</v>
      </c>
      <c r="C214" s="56">
        <v>7311000</v>
      </c>
      <c r="D214" s="7">
        <v>250</v>
      </c>
      <c r="E214" s="93">
        <v>137</v>
      </c>
      <c r="F214" s="129">
        <f t="shared" si="3"/>
        <v>0.54800000000000004</v>
      </c>
    </row>
    <row r="215" spans="1:6" x14ac:dyDescent="0.2">
      <c r="A215" s="2">
        <v>210</v>
      </c>
      <c r="B215" s="55" t="s">
        <v>376</v>
      </c>
      <c r="C215" s="56">
        <v>2705000</v>
      </c>
      <c r="D215" s="7">
        <v>237</v>
      </c>
      <c r="E215" s="93">
        <v>125</v>
      </c>
      <c r="F215" s="129">
        <f t="shared" si="3"/>
        <v>0.52742616033755274</v>
      </c>
    </row>
    <row r="216" spans="1:6" x14ac:dyDescent="0.2">
      <c r="A216" s="2">
        <v>211</v>
      </c>
      <c r="B216" s="55" t="s">
        <v>377</v>
      </c>
      <c r="C216" s="56">
        <v>7104000</v>
      </c>
      <c r="D216" s="7">
        <v>27</v>
      </c>
      <c r="E216" s="93">
        <v>11</v>
      </c>
      <c r="F216" s="129">
        <f t="shared" si="3"/>
        <v>0.40740740740740738</v>
      </c>
    </row>
    <row r="217" spans="1:6" x14ac:dyDescent="0.2">
      <c r="A217" s="2">
        <v>212</v>
      </c>
      <c r="B217" s="55" t="s">
        <v>437</v>
      </c>
      <c r="C217" s="56">
        <v>6052700</v>
      </c>
      <c r="D217" s="7">
        <v>26</v>
      </c>
      <c r="E217" s="93" t="s">
        <v>459</v>
      </c>
      <c r="F217" s="129"/>
    </row>
    <row r="218" spans="1:6" x14ac:dyDescent="0.2">
      <c r="A218" s="2">
        <v>213</v>
      </c>
      <c r="B218" s="55" t="s">
        <v>378</v>
      </c>
      <c r="C218" s="56">
        <v>406000</v>
      </c>
      <c r="D218" s="7">
        <v>285</v>
      </c>
      <c r="E218" s="93">
        <v>119</v>
      </c>
      <c r="F218" s="129">
        <f t="shared" si="3"/>
        <v>0.41754385964912283</v>
      </c>
    </row>
    <row r="219" spans="1:6" x14ac:dyDescent="0.2">
      <c r="A219" s="2">
        <v>214</v>
      </c>
      <c r="B219" s="55" t="s">
        <v>379</v>
      </c>
      <c r="C219" s="56">
        <v>3806000</v>
      </c>
      <c r="D219" s="7">
        <v>49</v>
      </c>
      <c r="E219" s="93">
        <v>30</v>
      </c>
      <c r="F219" s="129">
        <f t="shared" si="3"/>
        <v>0.61224489795918369</v>
      </c>
    </row>
    <row r="220" spans="1:6" x14ac:dyDescent="0.2">
      <c r="A220" s="2">
        <v>215</v>
      </c>
      <c r="B220" s="55" t="s">
        <v>735</v>
      </c>
      <c r="C220" s="56">
        <v>7008000</v>
      </c>
      <c r="D220" s="7">
        <v>78</v>
      </c>
      <c r="E220" s="93">
        <v>41</v>
      </c>
      <c r="F220" s="129">
        <f t="shared" si="3"/>
        <v>0.52564102564102566</v>
      </c>
    </row>
    <row r="221" spans="1:6" x14ac:dyDescent="0.2">
      <c r="A221" s="2">
        <v>216</v>
      </c>
      <c r="B221" s="55" t="s">
        <v>736</v>
      </c>
      <c r="C221" s="56">
        <v>1507000</v>
      </c>
      <c r="D221" s="7">
        <v>134</v>
      </c>
      <c r="E221" s="93">
        <v>76</v>
      </c>
      <c r="F221" s="129">
        <f t="shared" si="3"/>
        <v>0.56716417910447758</v>
      </c>
    </row>
    <row r="222" spans="1:6" x14ac:dyDescent="0.2">
      <c r="A222" s="2">
        <v>217</v>
      </c>
      <c r="B222" s="55" t="s">
        <v>380</v>
      </c>
      <c r="C222" s="56">
        <v>5504000</v>
      </c>
      <c r="D222" s="7">
        <v>43</v>
      </c>
      <c r="E222" s="93">
        <v>30</v>
      </c>
      <c r="F222" s="129">
        <f t="shared" si="3"/>
        <v>0.69767441860465118</v>
      </c>
    </row>
    <row r="223" spans="1:6" x14ac:dyDescent="0.2">
      <c r="A223" s="2">
        <v>218</v>
      </c>
      <c r="B223" s="55" t="s">
        <v>737</v>
      </c>
      <c r="C223" s="56">
        <v>7105000</v>
      </c>
      <c r="D223" s="7">
        <v>34</v>
      </c>
      <c r="E223" s="93">
        <v>18</v>
      </c>
      <c r="F223" s="129">
        <f t="shared" si="3"/>
        <v>0.52941176470588236</v>
      </c>
    </row>
    <row r="224" spans="1:6" x14ac:dyDescent="0.2">
      <c r="A224" s="2">
        <v>219</v>
      </c>
      <c r="B224" s="55" t="s">
        <v>738</v>
      </c>
      <c r="C224" s="56">
        <v>3209000</v>
      </c>
      <c r="D224" s="7">
        <v>109</v>
      </c>
      <c r="E224" s="93">
        <v>76</v>
      </c>
      <c r="F224" s="129">
        <f t="shared" si="3"/>
        <v>0.69724770642201839</v>
      </c>
    </row>
    <row r="225" spans="1:6" x14ac:dyDescent="0.2">
      <c r="A225" s="2">
        <v>220</v>
      </c>
      <c r="B225" s="55" t="s">
        <v>381</v>
      </c>
      <c r="C225" s="56">
        <v>2906000</v>
      </c>
      <c r="D225" s="7">
        <v>39</v>
      </c>
      <c r="E225" s="93">
        <v>29</v>
      </c>
      <c r="F225" s="129">
        <f t="shared" si="3"/>
        <v>0.74358974358974361</v>
      </c>
    </row>
    <row r="226" spans="1:6" x14ac:dyDescent="0.2">
      <c r="A226" s="2">
        <v>221</v>
      </c>
      <c r="B226" s="55" t="s">
        <v>382</v>
      </c>
      <c r="C226" s="56">
        <v>7207000</v>
      </c>
      <c r="D226" s="7">
        <v>1322</v>
      </c>
      <c r="E226" s="93">
        <v>488</v>
      </c>
      <c r="F226" s="129">
        <f t="shared" si="3"/>
        <v>0.36913767019667171</v>
      </c>
    </row>
    <row r="227" spans="1:6" x14ac:dyDescent="0.2">
      <c r="A227" s="2">
        <v>222</v>
      </c>
      <c r="B227" s="55" t="s">
        <v>383</v>
      </c>
      <c r="C227" s="56">
        <v>4003000</v>
      </c>
      <c r="D227" s="7">
        <v>116</v>
      </c>
      <c r="E227" s="93">
        <v>54</v>
      </c>
      <c r="F227" s="129">
        <f t="shared" si="3"/>
        <v>0.46551724137931033</v>
      </c>
    </row>
    <row r="228" spans="1:6" x14ac:dyDescent="0.2">
      <c r="A228" s="2">
        <v>223</v>
      </c>
      <c r="B228" s="55" t="s">
        <v>384</v>
      </c>
      <c r="C228" s="56">
        <v>7009000</v>
      </c>
      <c r="D228" s="7">
        <v>22</v>
      </c>
      <c r="E228" s="93" t="s">
        <v>459</v>
      </c>
      <c r="F228" s="129"/>
    </row>
    <row r="229" spans="1:6" x14ac:dyDescent="0.2">
      <c r="A229" s="2">
        <v>224</v>
      </c>
      <c r="B229" s="55" t="s">
        <v>385</v>
      </c>
      <c r="C229" s="56">
        <v>104000</v>
      </c>
      <c r="D229" s="7">
        <v>111</v>
      </c>
      <c r="E229" s="93">
        <v>65</v>
      </c>
      <c r="F229" s="129">
        <f t="shared" si="3"/>
        <v>0.5855855855855856</v>
      </c>
    </row>
    <row r="230" spans="1:6" x14ac:dyDescent="0.2">
      <c r="A230" s="2">
        <v>225</v>
      </c>
      <c r="B230" s="55" t="s">
        <v>386</v>
      </c>
      <c r="C230" s="56">
        <v>4605000</v>
      </c>
      <c r="D230" s="7">
        <v>262</v>
      </c>
      <c r="E230" s="93">
        <v>93</v>
      </c>
      <c r="F230" s="129">
        <f t="shared" si="3"/>
        <v>0.35496183206106868</v>
      </c>
    </row>
    <row r="231" spans="1:6" x14ac:dyDescent="0.2">
      <c r="A231" s="2">
        <v>226</v>
      </c>
      <c r="B231" s="55" t="s">
        <v>387</v>
      </c>
      <c r="C231" s="56">
        <v>5605000</v>
      </c>
      <c r="D231" s="7">
        <v>85</v>
      </c>
      <c r="E231" s="93">
        <v>38</v>
      </c>
      <c r="F231" s="129">
        <f t="shared" si="3"/>
        <v>0.44705882352941179</v>
      </c>
    </row>
    <row r="232" spans="1:6" x14ac:dyDescent="0.2">
      <c r="A232" s="2">
        <v>227</v>
      </c>
      <c r="B232" s="55" t="s">
        <v>388</v>
      </c>
      <c r="C232" s="56">
        <v>7510000</v>
      </c>
      <c r="D232" s="7">
        <v>59</v>
      </c>
      <c r="E232" s="93">
        <v>20</v>
      </c>
      <c r="F232" s="129">
        <f t="shared" si="3"/>
        <v>0.33898305084745761</v>
      </c>
    </row>
    <row r="233" spans="1:6" x14ac:dyDescent="0.2">
      <c r="A233" s="2">
        <v>228</v>
      </c>
      <c r="B233" s="55" t="s">
        <v>389</v>
      </c>
      <c r="C233" s="56">
        <v>505000</v>
      </c>
      <c r="D233" s="7">
        <v>68</v>
      </c>
      <c r="E233" s="93">
        <v>43</v>
      </c>
      <c r="F233" s="129">
        <f t="shared" si="3"/>
        <v>0.63235294117647056</v>
      </c>
    </row>
    <row r="234" spans="1:6" x14ac:dyDescent="0.2">
      <c r="A234" s="2">
        <v>229</v>
      </c>
      <c r="B234" s="55" t="s">
        <v>390</v>
      </c>
      <c r="C234" s="56">
        <v>1612000</v>
      </c>
      <c r="D234" s="7">
        <v>188</v>
      </c>
      <c r="E234" s="93">
        <v>128</v>
      </c>
      <c r="F234" s="129">
        <f t="shared" si="3"/>
        <v>0.68085106382978722</v>
      </c>
    </row>
    <row r="235" spans="1:6" x14ac:dyDescent="0.2">
      <c r="A235" s="2">
        <v>230</v>
      </c>
      <c r="B235" s="55" t="s">
        <v>391</v>
      </c>
      <c r="C235" s="56">
        <v>1705000</v>
      </c>
      <c r="D235" s="7">
        <v>435</v>
      </c>
      <c r="E235" s="93">
        <v>219</v>
      </c>
      <c r="F235" s="129">
        <f t="shared" si="3"/>
        <v>0.50344827586206897</v>
      </c>
    </row>
    <row r="236" spans="1:6" x14ac:dyDescent="0.2">
      <c r="A236" s="2">
        <v>231</v>
      </c>
      <c r="B236" s="55" t="s">
        <v>392</v>
      </c>
      <c r="C236" s="56">
        <v>2307000</v>
      </c>
      <c r="D236" s="7">
        <v>241</v>
      </c>
      <c r="E236" s="93">
        <v>144</v>
      </c>
      <c r="F236" s="129">
        <f t="shared" si="3"/>
        <v>0.59751037344398339</v>
      </c>
    </row>
    <row r="237" spans="1:6" x14ac:dyDescent="0.2">
      <c r="A237" s="2">
        <v>232</v>
      </c>
      <c r="B237" s="55" t="s">
        <v>393</v>
      </c>
      <c r="C237" s="56">
        <v>2503000</v>
      </c>
      <c r="D237" s="7">
        <v>29</v>
      </c>
      <c r="E237" s="93">
        <v>13</v>
      </c>
      <c r="F237" s="129">
        <f t="shared" si="3"/>
        <v>0.44827586206896552</v>
      </c>
    </row>
    <row r="238" spans="1:6" x14ac:dyDescent="0.2">
      <c r="A238" s="2">
        <v>233</v>
      </c>
      <c r="B238" s="55" t="s">
        <v>394</v>
      </c>
      <c r="C238" s="56">
        <v>6401000</v>
      </c>
      <c r="D238" s="7">
        <v>78</v>
      </c>
      <c r="E238" s="93">
        <v>36</v>
      </c>
      <c r="F238" s="129">
        <f t="shared" si="3"/>
        <v>0.46153846153846156</v>
      </c>
    </row>
    <row r="239" spans="1:6" x14ac:dyDescent="0.2">
      <c r="A239" s="2">
        <v>234</v>
      </c>
      <c r="B239" s="55" t="s">
        <v>395</v>
      </c>
      <c r="C239" s="56">
        <v>602000</v>
      </c>
      <c r="D239" s="7">
        <v>98</v>
      </c>
      <c r="E239" s="93">
        <v>38</v>
      </c>
      <c r="F239" s="129">
        <f t="shared" si="3"/>
        <v>0.38775510204081631</v>
      </c>
    </row>
    <row r="240" spans="1:6" x14ac:dyDescent="0.2">
      <c r="A240" s="2">
        <v>235</v>
      </c>
      <c r="B240" s="55" t="s">
        <v>396</v>
      </c>
      <c r="C240" s="56">
        <v>3509000</v>
      </c>
      <c r="D240" s="7">
        <v>195</v>
      </c>
      <c r="E240" s="93">
        <v>109</v>
      </c>
      <c r="F240" s="129">
        <f t="shared" si="3"/>
        <v>0.55897435897435899</v>
      </c>
    </row>
    <row r="241" spans="1:6" x14ac:dyDescent="0.2">
      <c r="A241" s="2">
        <v>236</v>
      </c>
      <c r="B241" s="55" t="s">
        <v>397</v>
      </c>
      <c r="C241" s="56">
        <v>7208000</v>
      </c>
      <c r="D241" s="7">
        <v>82</v>
      </c>
      <c r="E241" s="93">
        <v>38</v>
      </c>
      <c r="F241" s="129">
        <f t="shared" si="3"/>
        <v>0.46341463414634149</v>
      </c>
    </row>
    <row r="242" spans="1:6" x14ac:dyDescent="0.2">
      <c r="A242" s="2">
        <v>237</v>
      </c>
      <c r="B242" s="55" t="s">
        <v>398</v>
      </c>
      <c r="C242" s="56">
        <v>1803000</v>
      </c>
      <c r="D242" s="7">
        <v>340</v>
      </c>
      <c r="E242" s="93">
        <v>155</v>
      </c>
      <c r="F242" s="129">
        <f t="shared" si="3"/>
        <v>0.45588235294117646</v>
      </c>
    </row>
    <row r="243" spans="1:6" x14ac:dyDescent="0.2">
      <c r="A243" s="2">
        <v>238</v>
      </c>
      <c r="B243" s="55" t="s">
        <v>739</v>
      </c>
      <c r="C243" s="56">
        <v>1204000</v>
      </c>
      <c r="D243" s="7">
        <v>38</v>
      </c>
      <c r="E243" s="93">
        <v>21</v>
      </c>
      <c r="F243" s="129">
        <f t="shared" si="3"/>
        <v>0.55263157894736847</v>
      </c>
    </row>
    <row r="244" spans="1:6" x14ac:dyDescent="0.2">
      <c r="A244" s="2">
        <v>239</v>
      </c>
      <c r="B244" s="55" t="s">
        <v>740</v>
      </c>
      <c r="C244" s="56">
        <v>7509000</v>
      </c>
      <c r="D244" s="6">
        <v>39</v>
      </c>
      <c r="E244" s="93">
        <v>22</v>
      </c>
      <c r="F244" s="129">
        <f t="shared" si="3"/>
        <v>0.5641025641025641</v>
      </c>
    </row>
    <row r="245" spans="1:6" x14ac:dyDescent="0.2">
      <c r="A245" s="2">
        <v>240</v>
      </c>
      <c r="B245" s="55" t="s">
        <v>741</v>
      </c>
      <c r="C245" s="56">
        <v>1602000</v>
      </c>
      <c r="D245" s="7">
        <v>96</v>
      </c>
      <c r="E245" s="93">
        <v>47</v>
      </c>
      <c r="F245" s="129">
        <f t="shared" si="3"/>
        <v>0.48958333333333331</v>
      </c>
    </row>
    <row r="246" spans="1:6" x14ac:dyDescent="0.2">
      <c r="A246" s="2">
        <v>241</v>
      </c>
      <c r="B246" s="55" t="s">
        <v>742</v>
      </c>
      <c r="C246" s="56">
        <v>3606000</v>
      </c>
      <c r="D246" s="7">
        <v>36</v>
      </c>
      <c r="E246" s="93">
        <v>17</v>
      </c>
      <c r="F246" s="129">
        <f t="shared" si="3"/>
        <v>0.47222222222222221</v>
      </c>
    </row>
    <row r="247" spans="1:6" x14ac:dyDescent="0.2">
      <c r="A247" s="2">
        <v>242</v>
      </c>
      <c r="B247" s="55" t="s">
        <v>743</v>
      </c>
      <c r="C247" s="56">
        <v>7304000</v>
      </c>
      <c r="D247" s="7">
        <v>42</v>
      </c>
      <c r="E247" s="93">
        <v>11</v>
      </c>
      <c r="F247" s="129">
        <f t="shared" si="3"/>
        <v>0.26190476190476192</v>
      </c>
    </row>
    <row r="248" spans="1:6" x14ac:dyDescent="0.2">
      <c r="A248" s="2">
        <v>243</v>
      </c>
      <c r="B248" s="55" t="s">
        <v>399</v>
      </c>
      <c r="C248" s="56">
        <v>3510000</v>
      </c>
      <c r="D248" s="7">
        <v>205</v>
      </c>
      <c r="E248" s="93">
        <v>122</v>
      </c>
      <c r="F248" s="129">
        <f t="shared" si="3"/>
        <v>0.59512195121951217</v>
      </c>
    </row>
    <row r="249" spans="1:6" x14ac:dyDescent="0.2">
      <c r="A249" s="2">
        <v>244</v>
      </c>
      <c r="B249" s="55" t="s">
        <v>400</v>
      </c>
      <c r="C249" s="56">
        <v>1505000</v>
      </c>
      <c r="D249" s="7">
        <v>18</v>
      </c>
      <c r="E249" s="93" t="s">
        <v>459</v>
      </c>
      <c r="F249" s="129"/>
    </row>
    <row r="250" spans="1:6" x14ac:dyDescent="0.2">
      <c r="A250" s="2">
        <v>245</v>
      </c>
      <c r="B250" s="55" t="s">
        <v>401</v>
      </c>
      <c r="C250" s="56">
        <v>1304000</v>
      </c>
      <c r="D250" s="7">
        <v>40</v>
      </c>
      <c r="E250" s="93">
        <v>25</v>
      </c>
      <c r="F250" s="129">
        <f t="shared" si="3"/>
        <v>0.625</v>
      </c>
    </row>
    <row r="251" spans="1:6" x14ac:dyDescent="0.2">
      <c r="A251" s="2">
        <v>246</v>
      </c>
      <c r="B251" s="55" t="s">
        <v>402</v>
      </c>
      <c r="C251" s="56">
        <v>1905000</v>
      </c>
      <c r="D251" s="7">
        <v>177</v>
      </c>
      <c r="E251" s="93">
        <v>88</v>
      </c>
      <c r="F251" s="129">
        <f t="shared" si="3"/>
        <v>0.49717514124293788</v>
      </c>
    </row>
    <row r="252" spans="1:6" x14ac:dyDescent="0.2">
      <c r="A252" s="2">
        <v>247</v>
      </c>
      <c r="B252" s="55" t="s">
        <v>403</v>
      </c>
      <c r="C252" s="56">
        <v>4502000</v>
      </c>
      <c r="D252" s="7">
        <v>46</v>
      </c>
      <c r="E252" s="93">
        <v>22</v>
      </c>
      <c r="F252" s="129">
        <f t="shared" si="3"/>
        <v>0.47826086956521741</v>
      </c>
    </row>
    <row r="253" spans="1:6" x14ac:dyDescent="0.2">
      <c r="A253" s="131" t="s">
        <v>404</v>
      </c>
      <c r="B253" s="132"/>
      <c r="C253" s="133"/>
      <c r="D253" s="6">
        <v>30152</v>
      </c>
      <c r="E253" s="94">
        <v>14984</v>
      </c>
      <c r="F253" s="129">
        <f t="shared" si="3"/>
        <v>0.49694879278323162</v>
      </c>
    </row>
    <row r="270" ht="12.75" customHeight="1" x14ac:dyDescent="0.2"/>
  </sheetData>
  <mergeCells count="9">
    <mergeCell ref="A253:C253"/>
    <mergeCell ref="A1:F1"/>
    <mergeCell ref="A2:F2"/>
    <mergeCell ref="A3:F3"/>
    <mergeCell ref="A4:A5"/>
    <mergeCell ref="B4:B5"/>
    <mergeCell ref="C4:C5"/>
    <mergeCell ref="E4:F4"/>
    <mergeCell ref="D4:D5"/>
  </mergeCells>
  <conditionalFormatting sqref="D6:E253">
    <cfRule type="cellIs" dxfId="1" priority="1" operator="lessThan">
      <formula>10</formula>
    </cfRule>
  </conditionalFormatting>
  <printOptions horizontalCentered="1"/>
  <pageMargins left="0.5" right="0.5" top="0.75" bottom="0.75" header="0.5" footer="0.5"/>
  <pageSetup scale="80" orientation="portrait" r:id="rId1"/>
  <headerFooter>
    <oddHeader>&amp;RATTACHMENT 1-F</oddHeader>
    <oddFooter>&amp;LNOTE: Counts of less than 10 are not shown due to FERPA.&amp;CPage &amp;P of &amp;N&amp;RADHE Updated 7/17/2017</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M252"/>
  <sheetViews>
    <sheetView zoomScale="75" zoomScaleNormal="75" workbookViewId="0">
      <pane xSplit="5" ySplit="2" topLeftCell="F3" activePane="bottomRight" state="frozen"/>
      <selection pane="topRight" activeCell="F1" sqref="F1"/>
      <selection pane="bottomLeft" activeCell="A3" sqref="A3"/>
      <selection pane="bottomRight" activeCell="AU41" sqref="AU41"/>
    </sheetView>
  </sheetViews>
  <sheetFormatPr defaultRowHeight="12.75" x14ac:dyDescent="0.2"/>
  <cols>
    <col min="1" max="1" width="6.5703125" bestFit="1" customWidth="1"/>
    <col min="2" max="2" width="5.7109375" bestFit="1" customWidth="1"/>
    <col min="3" max="3" width="6.28515625" bestFit="1" customWidth="1"/>
    <col min="4" max="4" width="57.7109375" bestFit="1" customWidth="1"/>
    <col min="5" max="5" width="8.28515625" bestFit="1" customWidth="1"/>
    <col min="6" max="6" width="6.85546875" bestFit="1" customWidth="1"/>
    <col min="7" max="7" width="7.140625" bestFit="1" customWidth="1"/>
    <col min="8" max="9" width="5.85546875" bestFit="1" customWidth="1"/>
    <col min="10" max="10" width="7.140625" bestFit="1" customWidth="1"/>
    <col min="11" max="13" width="5.85546875" bestFit="1" customWidth="1"/>
    <col min="14" max="14" width="4.28515625" bestFit="1" customWidth="1"/>
    <col min="15" max="15" width="5.85546875" bestFit="1" customWidth="1"/>
    <col min="16" max="16" width="7.140625" bestFit="1" customWidth="1"/>
    <col min="17" max="17" width="5.42578125" bestFit="1" customWidth="1"/>
    <col min="18" max="18" width="5.85546875" bestFit="1" customWidth="1"/>
    <col min="19" max="20" width="5.42578125" bestFit="1" customWidth="1"/>
    <col min="21" max="22" width="5.85546875" bestFit="1" customWidth="1"/>
    <col min="23" max="23" width="5.42578125" bestFit="1" customWidth="1"/>
    <col min="24" max="24" width="5.140625" bestFit="1" customWidth="1"/>
    <col min="25" max="25" width="5.42578125" bestFit="1" customWidth="1"/>
    <col min="26" max="26" width="5.85546875" bestFit="1" customWidth="1"/>
    <col min="27" max="27" width="5.42578125" bestFit="1" customWidth="1"/>
    <col min="28" max="28" width="5.85546875" bestFit="1" customWidth="1"/>
    <col min="29" max="29" width="4.7109375" bestFit="1" customWidth="1"/>
    <col min="30" max="30" width="5.42578125" bestFit="1" customWidth="1"/>
    <col min="31" max="31" width="4.28515625" bestFit="1" customWidth="1"/>
    <col min="32" max="33" width="5.42578125" bestFit="1" customWidth="1"/>
    <col min="34" max="34" width="5.140625" bestFit="1" customWidth="1"/>
    <col min="35" max="35" width="5.42578125" bestFit="1" customWidth="1"/>
    <col min="36" max="36" width="5.85546875" bestFit="1" customWidth="1"/>
    <col min="37" max="37" width="4.7109375" bestFit="1" customWidth="1"/>
    <col min="38" max="38" width="5.85546875" bestFit="1" customWidth="1"/>
    <col min="39" max="39" width="4.7109375" bestFit="1" customWidth="1"/>
    <col min="40" max="40" width="4.28515625" bestFit="1" customWidth="1"/>
    <col min="41" max="42" width="4.7109375" bestFit="1" customWidth="1"/>
    <col min="43" max="43" width="4.28515625" bestFit="1" customWidth="1"/>
    <col min="44" max="45" width="5.42578125" bestFit="1" customWidth="1"/>
    <col min="46" max="46" width="4.7109375" bestFit="1" customWidth="1"/>
    <col min="47" max="49" width="5.42578125" bestFit="1" customWidth="1"/>
    <col min="50" max="50" width="4.28515625" bestFit="1" customWidth="1"/>
    <col min="51" max="52" width="4.7109375" bestFit="1" customWidth="1"/>
    <col min="53" max="54" width="4.28515625" bestFit="1" customWidth="1"/>
    <col min="55" max="55" width="6.7109375" customWidth="1"/>
    <col min="56" max="56" width="7.5703125" bestFit="1" customWidth="1"/>
    <col min="57" max="57" width="6.7109375" bestFit="1" customWidth="1"/>
    <col min="58" max="58" width="5.7109375" bestFit="1" customWidth="1"/>
    <col min="59" max="62" width="7.7109375" bestFit="1" customWidth="1"/>
    <col min="63" max="63" width="8" bestFit="1" customWidth="1"/>
    <col min="64" max="64" width="8.5703125" bestFit="1" customWidth="1"/>
    <col min="65" max="65" width="7.7109375" bestFit="1" customWidth="1"/>
  </cols>
  <sheetData>
    <row r="2" spans="1:65" ht="68.25" customHeight="1" x14ac:dyDescent="0.2">
      <c r="A2" s="59" t="s">
        <v>438</v>
      </c>
      <c r="B2" s="59" t="s">
        <v>439</v>
      </c>
      <c r="C2" s="59" t="s">
        <v>440</v>
      </c>
      <c r="D2" s="61" t="s">
        <v>196</v>
      </c>
      <c r="E2" s="58" t="s">
        <v>77</v>
      </c>
      <c r="F2" s="124" t="s">
        <v>9</v>
      </c>
      <c r="G2" s="124" t="s">
        <v>10</v>
      </c>
      <c r="H2" s="124" t="s">
        <v>11</v>
      </c>
      <c r="I2" s="124" t="s">
        <v>12</v>
      </c>
      <c r="J2" s="124" t="s">
        <v>13</v>
      </c>
      <c r="K2" s="124" t="s">
        <v>14</v>
      </c>
      <c r="L2" s="124" t="s">
        <v>15</v>
      </c>
      <c r="M2" s="124" t="s">
        <v>16</v>
      </c>
      <c r="N2" s="124" t="s">
        <v>17</v>
      </c>
      <c r="O2" s="124" t="s">
        <v>18</v>
      </c>
      <c r="P2" s="124" t="s">
        <v>19</v>
      </c>
      <c r="Q2" s="124" t="s">
        <v>20</v>
      </c>
      <c r="R2" s="124" t="s">
        <v>21</v>
      </c>
      <c r="S2" s="124" t="s">
        <v>22</v>
      </c>
      <c r="T2" s="124" t="s">
        <v>452</v>
      </c>
      <c r="U2" s="124" t="s">
        <v>23</v>
      </c>
      <c r="V2" s="124" t="s">
        <v>24</v>
      </c>
      <c r="W2" s="124" t="s">
        <v>25</v>
      </c>
      <c r="X2" s="124" t="s">
        <v>26</v>
      </c>
      <c r="Y2" s="124" t="s">
        <v>27</v>
      </c>
      <c r="Z2" s="124" t="s">
        <v>29</v>
      </c>
      <c r="AA2" s="124" t="s">
        <v>453</v>
      </c>
      <c r="AB2" s="124" t="s">
        <v>31</v>
      </c>
      <c r="AC2" s="124" t="s">
        <v>32</v>
      </c>
      <c r="AD2" s="124" t="s">
        <v>33</v>
      </c>
      <c r="AE2" s="124" t="s">
        <v>36</v>
      </c>
      <c r="AF2" s="124" t="s">
        <v>37</v>
      </c>
      <c r="AG2" s="124" t="s">
        <v>38</v>
      </c>
      <c r="AH2" s="124" t="s">
        <v>39</v>
      </c>
      <c r="AI2" s="124" t="s">
        <v>40</v>
      </c>
      <c r="AJ2" s="124" t="s">
        <v>41</v>
      </c>
      <c r="AK2" s="124" t="s">
        <v>454</v>
      </c>
      <c r="AL2" s="124" t="s">
        <v>455</v>
      </c>
      <c r="AM2" s="124" t="s">
        <v>43</v>
      </c>
      <c r="AN2" s="124" t="s">
        <v>458</v>
      </c>
      <c r="AO2" s="124" t="s">
        <v>44</v>
      </c>
      <c r="AP2" s="124" t="s">
        <v>45</v>
      </c>
      <c r="AQ2" s="124" t="s">
        <v>46</v>
      </c>
      <c r="AR2" s="124" t="s">
        <v>47</v>
      </c>
      <c r="AS2" s="124" t="s">
        <v>48</v>
      </c>
      <c r="AT2" s="124" t="s">
        <v>49</v>
      </c>
      <c r="AU2" s="124" t="s">
        <v>50</v>
      </c>
      <c r="AV2" s="124" t="s">
        <v>51</v>
      </c>
      <c r="AW2" s="124" t="s">
        <v>52</v>
      </c>
      <c r="AX2" s="124" t="s">
        <v>53</v>
      </c>
      <c r="AY2" s="124" t="s">
        <v>54</v>
      </c>
      <c r="AZ2" s="124" t="s">
        <v>55</v>
      </c>
      <c r="BA2" s="58" t="s">
        <v>457</v>
      </c>
      <c r="BB2" s="58" t="s">
        <v>441</v>
      </c>
      <c r="BC2" s="57" t="s">
        <v>442</v>
      </c>
      <c r="BD2" s="57" t="s">
        <v>443</v>
      </c>
      <c r="BE2" s="57" t="s">
        <v>444</v>
      </c>
      <c r="BF2" s="57" t="s">
        <v>445</v>
      </c>
      <c r="BG2" s="58" t="s">
        <v>446</v>
      </c>
      <c r="BH2" s="58" t="s">
        <v>447</v>
      </c>
      <c r="BI2" s="58" t="s">
        <v>448</v>
      </c>
      <c r="BJ2" s="58" t="s">
        <v>449</v>
      </c>
    </row>
    <row r="3" spans="1:65" x14ac:dyDescent="0.2">
      <c r="A3" s="62">
        <v>2017</v>
      </c>
      <c r="B3" s="63">
        <v>1</v>
      </c>
      <c r="C3" s="63">
        <v>2016</v>
      </c>
      <c r="D3" s="72" t="s">
        <v>405</v>
      </c>
      <c r="E3" s="74">
        <v>28</v>
      </c>
      <c r="F3" s="77"/>
      <c r="G3" s="64"/>
      <c r="H3" s="64"/>
      <c r="I3" s="64"/>
      <c r="J3" s="64"/>
      <c r="K3" s="64"/>
      <c r="L3" s="64"/>
      <c r="M3" s="64"/>
      <c r="N3" s="64"/>
      <c r="O3" s="64"/>
      <c r="P3" s="78"/>
      <c r="Q3" s="77"/>
      <c r="R3" s="64"/>
      <c r="S3" s="64"/>
      <c r="T3" s="64"/>
      <c r="U3" s="64"/>
      <c r="V3" s="64"/>
      <c r="W3" s="64"/>
      <c r="X3" s="64"/>
      <c r="Y3" s="64"/>
      <c r="Z3" s="64"/>
      <c r="AA3" s="64"/>
      <c r="AB3" s="64"/>
      <c r="AC3" s="64"/>
      <c r="AD3" s="64"/>
      <c r="AE3" s="64"/>
      <c r="AF3" s="64"/>
      <c r="AG3" s="64"/>
      <c r="AH3" s="64"/>
      <c r="AI3" s="64"/>
      <c r="AJ3" s="64"/>
      <c r="AK3" s="64"/>
      <c r="AL3" s="78"/>
      <c r="AM3" s="77"/>
      <c r="AN3" s="64"/>
      <c r="AO3" s="64"/>
      <c r="AP3" s="64"/>
      <c r="AQ3" s="64"/>
      <c r="AR3" s="64"/>
      <c r="AS3" s="64"/>
      <c r="AT3" s="64"/>
      <c r="AU3" s="64"/>
      <c r="AV3" s="64"/>
      <c r="AW3" s="64"/>
      <c r="AX3" s="64"/>
      <c r="AY3" s="64"/>
      <c r="AZ3" s="64"/>
      <c r="BA3" s="77"/>
      <c r="BB3" s="78"/>
      <c r="BC3" s="83">
        <v>11</v>
      </c>
      <c r="BD3" s="65"/>
      <c r="BE3" s="65"/>
      <c r="BF3" s="84"/>
      <c r="BG3" s="89">
        <f>IF(E3&gt;10,BC3/$E3,0)</f>
        <v>0.39285714285714285</v>
      </c>
      <c r="BH3" s="89">
        <f>IF(F3&gt;10,BD3/$E3,0)</f>
        <v>0</v>
      </c>
      <c r="BI3" s="89">
        <f>IF(G3&gt;10,BE3/$E3,0)</f>
        <v>0</v>
      </c>
      <c r="BJ3" s="89">
        <f>IF(H3&gt;10,BF3/$E3,0)</f>
        <v>0</v>
      </c>
      <c r="BK3" s="60"/>
      <c r="BL3" s="60"/>
      <c r="BM3" s="33"/>
    </row>
    <row r="4" spans="1:65" x14ac:dyDescent="0.2">
      <c r="A4" s="66">
        <v>2017</v>
      </c>
      <c r="B4" s="67">
        <v>1</v>
      </c>
      <c r="C4" s="67">
        <v>2016</v>
      </c>
      <c r="D4" s="73" t="s">
        <v>489</v>
      </c>
      <c r="E4" s="75">
        <v>226</v>
      </c>
      <c r="F4" s="79"/>
      <c r="G4" s="68">
        <v>43</v>
      </c>
      <c r="H4" s="68"/>
      <c r="I4" s="68"/>
      <c r="J4" s="68">
        <v>11</v>
      </c>
      <c r="K4" s="68">
        <v>46</v>
      </c>
      <c r="L4" s="68"/>
      <c r="M4" s="68"/>
      <c r="N4" s="68"/>
      <c r="O4" s="68"/>
      <c r="P4" s="80"/>
      <c r="Q4" s="79"/>
      <c r="R4" s="68"/>
      <c r="S4" s="68"/>
      <c r="T4" s="68"/>
      <c r="U4" s="68"/>
      <c r="V4" s="68"/>
      <c r="W4" s="68"/>
      <c r="X4" s="68"/>
      <c r="Y4" s="68"/>
      <c r="Z4" s="68"/>
      <c r="AA4" s="68"/>
      <c r="AB4" s="68"/>
      <c r="AC4" s="68"/>
      <c r="AD4" s="68"/>
      <c r="AE4" s="68"/>
      <c r="AF4" s="68"/>
      <c r="AG4" s="68"/>
      <c r="AH4" s="68"/>
      <c r="AI4" s="68"/>
      <c r="AJ4" s="68"/>
      <c r="AK4" s="68"/>
      <c r="AL4" s="80"/>
      <c r="AM4" s="79"/>
      <c r="AN4" s="68"/>
      <c r="AO4" s="68"/>
      <c r="AP4" s="68"/>
      <c r="AQ4" s="68"/>
      <c r="AR4" s="68"/>
      <c r="AS4" s="68"/>
      <c r="AT4" s="68"/>
      <c r="AU4" s="68"/>
      <c r="AV4" s="68"/>
      <c r="AW4" s="68"/>
      <c r="AX4" s="68"/>
      <c r="AY4" s="68"/>
      <c r="AZ4" s="68"/>
      <c r="BA4" s="79"/>
      <c r="BB4" s="80"/>
      <c r="BC4" s="85">
        <v>110</v>
      </c>
      <c r="BD4" s="69"/>
      <c r="BE4" s="69">
        <v>12</v>
      </c>
      <c r="BF4" s="86"/>
      <c r="BG4" s="89">
        <f t="shared" ref="BG4:BG67" si="0">IF(E4&gt;10,BC4/$E4,0)</f>
        <v>0.48672566371681414</v>
      </c>
      <c r="BH4" s="89">
        <f t="shared" ref="BH4:BH67" si="1">IF(F4&gt;10,BD4/$E4,0)</f>
        <v>0</v>
      </c>
      <c r="BI4" s="89">
        <f t="shared" ref="BI4:BI67" si="2">IF(G4&gt;10,BE4/$E4,0)</f>
        <v>5.3097345132743362E-2</v>
      </c>
      <c r="BJ4" s="89">
        <f t="shared" ref="BJ4:BJ67" si="3">IF(H4&gt;10,BF4/$E4,0)</f>
        <v>0</v>
      </c>
      <c r="BK4" s="60"/>
      <c r="BL4" s="60"/>
      <c r="BM4" s="33"/>
    </row>
    <row r="5" spans="1:65" x14ac:dyDescent="0.2">
      <c r="A5" s="66">
        <v>2017</v>
      </c>
      <c r="B5" s="67">
        <v>1</v>
      </c>
      <c r="C5" s="67">
        <v>2016</v>
      </c>
      <c r="D5" s="73" t="s">
        <v>490</v>
      </c>
      <c r="E5" s="75">
        <v>33</v>
      </c>
      <c r="F5" s="79"/>
      <c r="G5" s="68"/>
      <c r="H5" s="68"/>
      <c r="I5" s="68"/>
      <c r="J5" s="68"/>
      <c r="K5" s="68"/>
      <c r="L5" s="68"/>
      <c r="M5" s="68"/>
      <c r="N5" s="68"/>
      <c r="O5" s="68"/>
      <c r="P5" s="80"/>
      <c r="Q5" s="79"/>
      <c r="R5" s="68"/>
      <c r="S5" s="68"/>
      <c r="T5" s="68"/>
      <c r="U5" s="68"/>
      <c r="V5" s="68"/>
      <c r="W5" s="68"/>
      <c r="X5" s="68"/>
      <c r="Y5" s="68"/>
      <c r="Z5" s="68">
        <v>11</v>
      </c>
      <c r="AA5" s="68"/>
      <c r="AB5" s="68"/>
      <c r="AC5" s="68"/>
      <c r="AD5" s="68"/>
      <c r="AE5" s="68"/>
      <c r="AF5" s="68"/>
      <c r="AG5" s="68"/>
      <c r="AH5" s="68"/>
      <c r="AI5" s="68"/>
      <c r="AJ5" s="68"/>
      <c r="AK5" s="68"/>
      <c r="AL5" s="80"/>
      <c r="AM5" s="79"/>
      <c r="AN5" s="68"/>
      <c r="AO5" s="68"/>
      <c r="AP5" s="68"/>
      <c r="AQ5" s="68"/>
      <c r="AR5" s="68"/>
      <c r="AS5" s="68"/>
      <c r="AT5" s="68"/>
      <c r="AU5" s="68"/>
      <c r="AV5" s="68"/>
      <c r="AW5" s="68"/>
      <c r="AX5" s="68"/>
      <c r="AY5" s="68"/>
      <c r="AZ5" s="68"/>
      <c r="BA5" s="79"/>
      <c r="BB5" s="80"/>
      <c r="BC5" s="85"/>
      <c r="BD5" s="69">
        <v>12</v>
      </c>
      <c r="BE5" s="69"/>
      <c r="BF5" s="86"/>
      <c r="BG5" s="89">
        <f t="shared" si="0"/>
        <v>0</v>
      </c>
      <c r="BH5" s="89">
        <f t="shared" si="1"/>
        <v>0</v>
      </c>
      <c r="BI5" s="89">
        <f t="shared" si="2"/>
        <v>0</v>
      </c>
      <c r="BJ5" s="89">
        <f t="shared" si="3"/>
        <v>0</v>
      </c>
      <c r="BK5" s="60"/>
      <c r="BL5" s="60"/>
      <c r="BM5" s="33"/>
    </row>
    <row r="6" spans="1:65" x14ac:dyDescent="0.2">
      <c r="A6" s="66">
        <v>2017</v>
      </c>
      <c r="B6" s="67">
        <v>1</v>
      </c>
      <c r="C6" s="67">
        <v>2016</v>
      </c>
      <c r="D6" s="73" t="s">
        <v>491</v>
      </c>
      <c r="E6" s="75"/>
      <c r="F6" s="79"/>
      <c r="G6" s="68"/>
      <c r="H6" s="68"/>
      <c r="I6" s="68"/>
      <c r="J6" s="68"/>
      <c r="K6" s="68"/>
      <c r="L6" s="68"/>
      <c r="M6" s="68"/>
      <c r="N6" s="68"/>
      <c r="O6" s="68"/>
      <c r="P6" s="80"/>
      <c r="Q6" s="79"/>
      <c r="R6" s="68"/>
      <c r="S6" s="68"/>
      <c r="T6" s="68"/>
      <c r="U6" s="68"/>
      <c r="V6" s="68"/>
      <c r="W6" s="68"/>
      <c r="X6" s="68"/>
      <c r="Y6" s="68"/>
      <c r="Z6" s="68"/>
      <c r="AA6" s="68"/>
      <c r="AB6" s="68"/>
      <c r="AC6" s="68"/>
      <c r="AD6" s="68"/>
      <c r="AE6" s="68"/>
      <c r="AF6" s="68"/>
      <c r="AG6" s="68"/>
      <c r="AH6" s="68"/>
      <c r="AI6" s="68"/>
      <c r="AJ6" s="68"/>
      <c r="AK6" s="68"/>
      <c r="AL6" s="80"/>
      <c r="AM6" s="79"/>
      <c r="AN6" s="68"/>
      <c r="AO6" s="68"/>
      <c r="AP6" s="68"/>
      <c r="AQ6" s="68"/>
      <c r="AR6" s="68"/>
      <c r="AS6" s="68"/>
      <c r="AT6" s="68"/>
      <c r="AU6" s="68"/>
      <c r="AV6" s="68"/>
      <c r="AW6" s="68"/>
      <c r="AX6" s="68"/>
      <c r="AY6" s="68"/>
      <c r="AZ6" s="68"/>
      <c r="BA6" s="79"/>
      <c r="BB6" s="80"/>
      <c r="BC6" s="85"/>
      <c r="BD6" s="69"/>
      <c r="BE6" s="69"/>
      <c r="BF6" s="86"/>
      <c r="BG6" s="89">
        <f t="shared" si="0"/>
        <v>0</v>
      </c>
      <c r="BH6" s="89">
        <f t="shared" si="1"/>
        <v>0</v>
      </c>
      <c r="BI6" s="89">
        <f t="shared" si="2"/>
        <v>0</v>
      </c>
      <c r="BJ6" s="89">
        <f t="shared" si="3"/>
        <v>0</v>
      </c>
      <c r="BK6" s="60"/>
      <c r="BL6" s="60"/>
      <c r="BM6" s="33"/>
    </row>
    <row r="7" spans="1:65" x14ac:dyDescent="0.2">
      <c r="A7" s="66">
        <v>2017</v>
      </c>
      <c r="B7" s="67">
        <v>1</v>
      </c>
      <c r="C7" s="67">
        <v>2016</v>
      </c>
      <c r="D7" s="73" t="s">
        <v>492</v>
      </c>
      <c r="E7" s="75"/>
      <c r="F7" s="79"/>
      <c r="G7" s="68"/>
      <c r="H7" s="68"/>
      <c r="I7" s="68"/>
      <c r="J7" s="68"/>
      <c r="K7" s="68"/>
      <c r="L7" s="68"/>
      <c r="M7" s="68"/>
      <c r="N7" s="68"/>
      <c r="O7" s="68"/>
      <c r="P7" s="80"/>
      <c r="Q7" s="79"/>
      <c r="R7" s="68"/>
      <c r="S7" s="68"/>
      <c r="T7" s="68"/>
      <c r="U7" s="68"/>
      <c r="V7" s="68"/>
      <c r="W7" s="68"/>
      <c r="X7" s="68"/>
      <c r="Y7" s="68"/>
      <c r="Z7" s="68"/>
      <c r="AA7" s="68"/>
      <c r="AB7" s="68"/>
      <c r="AC7" s="68"/>
      <c r="AD7" s="68"/>
      <c r="AE7" s="68"/>
      <c r="AF7" s="68"/>
      <c r="AG7" s="68"/>
      <c r="AH7" s="68"/>
      <c r="AI7" s="68"/>
      <c r="AJ7" s="68"/>
      <c r="AK7" s="68"/>
      <c r="AL7" s="80"/>
      <c r="AM7" s="79"/>
      <c r="AN7" s="68"/>
      <c r="AO7" s="68"/>
      <c r="AP7" s="68"/>
      <c r="AQ7" s="68"/>
      <c r="AR7" s="68"/>
      <c r="AS7" s="68"/>
      <c r="AT7" s="68"/>
      <c r="AU7" s="68"/>
      <c r="AV7" s="68"/>
      <c r="AW7" s="68"/>
      <c r="AX7" s="68"/>
      <c r="AY7" s="68"/>
      <c r="AZ7" s="68"/>
      <c r="BA7" s="79"/>
      <c r="BB7" s="80"/>
      <c r="BC7" s="85"/>
      <c r="BD7" s="69"/>
      <c r="BE7" s="69"/>
      <c r="BF7" s="86"/>
      <c r="BG7" s="89">
        <f t="shared" si="0"/>
        <v>0</v>
      </c>
      <c r="BH7" s="89">
        <f t="shared" si="1"/>
        <v>0</v>
      </c>
      <c r="BI7" s="89">
        <f t="shared" si="2"/>
        <v>0</v>
      </c>
      <c r="BJ7" s="89">
        <f t="shared" si="3"/>
        <v>0</v>
      </c>
      <c r="BK7" s="60"/>
      <c r="BL7" s="60"/>
      <c r="BM7" s="33"/>
    </row>
    <row r="8" spans="1:65" x14ac:dyDescent="0.2">
      <c r="A8" s="66">
        <v>2017</v>
      </c>
      <c r="B8" s="67">
        <v>1</v>
      </c>
      <c r="C8" s="67">
        <v>2016</v>
      </c>
      <c r="D8" s="73" t="s">
        <v>493</v>
      </c>
      <c r="E8" s="75">
        <v>125</v>
      </c>
      <c r="F8" s="79"/>
      <c r="G8" s="68"/>
      <c r="H8" s="68">
        <v>52</v>
      </c>
      <c r="I8" s="68"/>
      <c r="J8" s="68"/>
      <c r="K8" s="68"/>
      <c r="L8" s="68"/>
      <c r="M8" s="68"/>
      <c r="N8" s="68"/>
      <c r="O8" s="68"/>
      <c r="P8" s="80"/>
      <c r="Q8" s="79"/>
      <c r="R8" s="68"/>
      <c r="S8" s="68"/>
      <c r="T8" s="68"/>
      <c r="U8" s="68"/>
      <c r="V8" s="68"/>
      <c r="W8" s="68"/>
      <c r="X8" s="68"/>
      <c r="Y8" s="68"/>
      <c r="Z8" s="68"/>
      <c r="AA8" s="68"/>
      <c r="AB8" s="68"/>
      <c r="AC8" s="68"/>
      <c r="AD8" s="68"/>
      <c r="AE8" s="68"/>
      <c r="AF8" s="68"/>
      <c r="AG8" s="68"/>
      <c r="AH8" s="68"/>
      <c r="AI8" s="68"/>
      <c r="AJ8" s="68"/>
      <c r="AK8" s="68"/>
      <c r="AL8" s="80"/>
      <c r="AM8" s="79"/>
      <c r="AN8" s="68"/>
      <c r="AO8" s="68"/>
      <c r="AP8" s="68"/>
      <c r="AQ8" s="68"/>
      <c r="AR8" s="68"/>
      <c r="AS8" s="68"/>
      <c r="AT8" s="68"/>
      <c r="AU8" s="68"/>
      <c r="AV8" s="68"/>
      <c r="AW8" s="68"/>
      <c r="AX8" s="68"/>
      <c r="AY8" s="68"/>
      <c r="AZ8" s="68"/>
      <c r="BA8" s="79"/>
      <c r="BB8" s="80"/>
      <c r="BC8" s="85">
        <v>74</v>
      </c>
      <c r="BD8" s="69"/>
      <c r="BE8" s="69"/>
      <c r="BF8" s="86"/>
      <c r="BG8" s="89">
        <f t="shared" si="0"/>
        <v>0.59199999999999997</v>
      </c>
      <c r="BH8" s="89">
        <f t="shared" si="1"/>
        <v>0</v>
      </c>
      <c r="BI8" s="89">
        <f t="shared" si="2"/>
        <v>0</v>
      </c>
      <c r="BJ8" s="89">
        <f t="shared" si="3"/>
        <v>0</v>
      </c>
      <c r="BK8" s="60"/>
      <c r="BL8" s="60"/>
      <c r="BM8" s="33"/>
    </row>
    <row r="9" spans="1:65" x14ac:dyDescent="0.2">
      <c r="A9" s="66">
        <v>2017</v>
      </c>
      <c r="B9" s="67">
        <v>1</v>
      </c>
      <c r="C9" s="67">
        <v>2016</v>
      </c>
      <c r="D9" s="73" t="s">
        <v>494</v>
      </c>
      <c r="E9" s="75">
        <v>46</v>
      </c>
      <c r="F9" s="79"/>
      <c r="G9" s="68"/>
      <c r="H9" s="68"/>
      <c r="I9" s="68"/>
      <c r="J9" s="68"/>
      <c r="K9" s="68"/>
      <c r="L9" s="68"/>
      <c r="M9" s="68"/>
      <c r="N9" s="68"/>
      <c r="O9" s="68"/>
      <c r="P9" s="80"/>
      <c r="Q9" s="79"/>
      <c r="R9" s="68"/>
      <c r="S9" s="68"/>
      <c r="T9" s="68"/>
      <c r="U9" s="68"/>
      <c r="V9" s="68"/>
      <c r="W9" s="68"/>
      <c r="X9" s="68"/>
      <c r="Y9" s="68"/>
      <c r="Z9" s="68"/>
      <c r="AA9" s="68"/>
      <c r="AB9" s="68"/>
      <c r="AC9" s="68"/>
      <c r="AD9" s="68"/>
      <c r="AE9" s="68"/>
      <c r="AF9" s="68"/>
      <c r="AG9" s="68"/>
      <c r="AH9" s="68"/>
      <c r="AI9" s="68"/>
      <c r="AJ9" s="68"/>
      <c r="AK9" s="68"/>
      <c r="AL9" s="80"/>
      <c r="AM9" s="79"/>
      <c r="AN9" s="68"/>
      <c r="AO9" s="68"/>
      <c r="AP9" s="68"/>
      <c r="AQ9" s="68"/>
      <c r="AR9" s="68"/>
      <c r="AS9" s="68"/>
      <c r="AT9" s="68"/>
      <c r="AU9" s="68"/>
      <c r="AV9" s="68"/>
      <c r="AW9" s="68"/>
      <c r="AX9" s="68"/>
      <c r="AY9" s="68"/>
      <c r="AZ9" s="68"/>
      <c r="BA9" s="79"/>
      <c r="BB9" s="80"/>
      <c r="BC9" s="85"/>
      <c r="BD9" s="69"/>
      <c r="BE9" s="69"/>
      <c r="BF9" s="86"/>
      <c r="BG9" s="89">
        <f t="shared" si="0"/>
        <v>0</v>
      </c>
      <c r="BH9" s="89">
        <f t="shared" si="1"/>
        <v>0</v>
      </c>
      <c r="BI9" s="89">
        <f t="shared" si="2"/>
        <v>0</v>
      </c>
      <c r="BJ9" s="89">
        <f t="shared" si="3"/>
        <v>0</v>
      </c>
      <c r="BK9" s="60"/>
      <c r="BL9" s="60"/>
      <c r="BM9" s="33"/>
    </row>
    <row r="10" spans="1:65" x14ac:dyDescent="0.2">
      <c r="A10" s="66">
        <v>2017</v>
      </c>
      <c r="B10" s="67">
        <v>1</v>
      </c>
      <c r="C10" s="67">
        <v>2016</v>
      </c>
      <c r="D10" s="73" t="s">
        <v>495</v>
      </c>
      <c r="E10" s="75">
        <v>25</v>
      </c>
      <c r="F10" s="79"/>
      <c r="G10" s="68"/>
      <c r="H10" s="68"/>
      <c r="I10" s="68"/>
      <c r="J10" s="68"/>
      <c r="K10" s="68"/>
      <c r="L10" s="68"/>
      <c r="M10" s="68"/>
      <c r="N10" s="68"/>
      <c r="O10" s="68"/>
      <c r="P10" s="80"/>
      <c r="Q10" s="79"/>
      <c r="R10" s="68"/>
      <c r="S10" s="68"/>
      <c r="T10" s="68"/>
      <c r="U10" s="68"/>
      <c r="V10" s="68"/>
      <c r="W10" s="68"/>
      <c r="X10" s="68"/>
      <c r="Y10" s="68"/>
      <c r="Z10" s="68"/>
      <c r="AA10" s="68"/>
      <c r="AB10" s="68"/>
      <c r="AC10" s="68"/>
      <c r="AD10" s="68"/>
      <c r="AE10" s="68"/>
      <c r="AF10" s="68"/>
      <c r="AG10" s="68"/>
      <c r="AH10" s="68"/>
      <c r="AI10" s="68"/>
      <c r="AJ10" s="68"/>
      <c r="AK10" s="68"/>
      <c r="AL10" s="80"/>
      <c r="AM10" s="79"/>
      <c r="AN10" s="68"/>
      <c r="AO10" s="68"/>
      <c r="AP10" s="68"/>
      <c r="AQ10" s="68"/>
      <c r="AR10" s="68"/>
      <c r="AS10" s="68"/>
      <c r="AT10" s="68"/>
      <c r="AU10" s="68"/>
      <c r="AV10" s="68"/>
      <c r="AW10" s="68"/>
      <c r="AX10" s="68"/>
      <c r="AY10" s="68"/>
      <c r="AZ10" s="68"/>
      <c r="BA10" s="79"/>
      <c r="BB10" s="80"/>
      <c r="BC10" s="85"/>
      <c r="BD10" s="69"/>
      <c r="BE10" s="69"/>
      <c r="BF10" s="86"/>
      <c r="BG10" s="89">
        <f t="shared" si="0"/>
        <v>0</v>
      </c>
      <c r="BH10" s="89">
        <f t="shared" si="1"/>
        <v>0</v>
      </c>
      <c r="BI10" s="89">
        <f t="shared" si="2"/>
        <v>0</v>
      </c>
      <c r="BJ10" s="89">
        <f t="shared" si="3"/>
        <v>0</v>
      </c>
      <c r="BK10" s="60"/>
      <c r="BL10" s="60"/>
      <c r="BM10" s="33"/>
    </row>
    <row r="11" spans="1:65" x14ac:dyDescent="0.2">
      <c r="A11" s="66">
        <v>2017</v>
      </c>
      <c r="B11" s="67">
        <v>1</v>
      </c>
      <c r="C11" s="67">
        <v>2016</v>
      </c>
      <c r="D11" s="73" t="s">
        <v>496</v>
      </c>
      <c r="E11" s="75">
        <v>111</v>
      </c>
      <c r="F11" s="79"/>
      <c r="G11" s="68"/>
      <c r="H11" s="68"/>
      <c r="I11" s="68">
        <v>14</v>
      </c>
      <c r="J11" s="68"/>
      <c r="K11" s="68"/>
      <c r="L11" s="68"/>
      <c r="M11" s="68"/>
      <c r="N11" s="68"/>
      <c r="O11" s="68"/>
      <c r="P11" s="80"/>
      <c r="Q11" s="79"/>
      <c r="R11" s="68"/>
      <c r="S11" s="68"/>
      <c r="T11" s="68"/>
      <c r="U11" s="68"/>
      <c r="V11" s="68"/>
      <c r="W11" s="68">
        <v>17</v>
      </c>
      <c r="X11" s="68"/>
      <c r="Y11" s="68"/>
      <c r="Z11" s="68"/>
      <c r="AA11" s="68"/>
      <c r="AB11" s="68"/>
      <c r="AC11" s="68"/>
      <c r="AD11" s="68"/>
      <c r="AE11" s="68"/>
      <c r="AF11" s="68"/>
      <c r="AG11" s="68"/>
      <c r="AH11" s="68"/>
      <c r="AI11" s="68"/>
      <c r="AJ11" s="68"/>
      <c r="AK11" s="68"/>
      <c r="AL11" s="80"/>
      <c r="AM11" s="79"/>
      <c r="AN11" s="68"/>
      <c r="AO11" s="68"/>
      <c r="AP11" s="68"/>
      <c r="AQ11" s="68"/>
      <c r="AR11" s="68"/>
      <c r="AS11" s="68"/>
      <c r="AT11" s="68"/>
      <c r="AU11" s="68"/>
      <c r="AV11" s="68"/>
      <c r="AW11" s="68"/>
      <c r="AX11" s="68"/>
      <c r="AY11" s="68"/>
      <c r="AZ11" s="68"/>
      <c r="BA11" s="79"/>
      <c r="BB11" s="80"/>
      <c r="BC11" s="85">
        <v>27</v>
      </c>
      <c r="BD11" s="69">
        <v>27</v>
      </c>
      <c r="BE11" s="69"/>
      <c r="BF11" s="86"/>
      <c r="BG11" s="89">
        <f t="shared" si="0"/>
        <v>0.24324324324324326</v>
      </c>
      <c r="BH11" s="89">
        <f t="shared" si="1"/>
        <v>0</v>
      </c>
      <c r="BI11" s="89">
        <f t="shared" si="2"/>
        <v>0</v>
      </c>
      <c r="BJ11" s="89">
        <f t="shared" si="3"/>
        <v>0</v>
      </c>
      <c r="BK11" s="60"/>
      <c r="BL11" s="60"/>
      <c r="BM11" s="33"/>
    </row>
    <row r="12" spans="1:65" x14ac:dyDescent="0.2">
      <c r="A12" s="66">
        <v>2017</v>
      </c>
      <c r="B12" s="67">
        <v>1</v>
      </c>
      <c r="C12" s="67">
        <v>2016</v>
      </c>
      <c r="D12" s="73" t="s">
        <v>497</v>
      </c>
      <c r="E12" s="75">
        <v>74</v>
      </c>
      <c r="F12" s="79"/>
      <c r="G12" s="68">
        <v>21</v>
      </c>
      <c r="H12" s="68"/>
      <c r="I12" s="68"/>
      <c r="J12" s="68"/>
      <c r="K12" s="68"/>
      <c r="L12" s="68"/>
      <c r="M12" s="68"/>
      <c r="N12" s="68"/>
      <c r="O12" s="68"/>
      <c r="P12" s="80"/>
      <c r="Q12" s="79"/>
      <c r="R12" s="68"/>
      <c r="S12" s="68"/>
      <c r="T12" s="68"/>
      <c r="U12" s="68"/>
      <c r="V12" s="68"/>
      <c r="W12" s="68"/>
      <c r="X12" s="68"/>
      <c r="Y12" s="68"/>
      <c r="Z12" s="68"/>
      <c r="AA12" s="68"/>
      <c r="AB12" s="68"/>
      <c r="AC12" s="68"/>
      <c r="AD12" s="68"/>
      <c r="AE12" s="68"/>
      <c r="AF12" s="68"/>
      <c r="AG12" s="68"/>
      <c r="AH12" s="68"/>
      <c r="AI12" s="68"/>
      <c r="AJ12" s="68">
        <v>17</v>
      </c>
      <c r="AK12" s="68"/>
      <c r="AL12" s="80"/>
      <c r="AM12" s="79"/>
      <c r="AN12" s="68"/>
      <c r="AO12" s="68"/>
      <c r="AP12" s="68"/>
      <c r="AQ12" s="68"/>
      <c r="AR12" s="68"/>
      <c r="AS12" s="68"/>
      <c r="AT12" s="68"/>
      <c r="AU12" s="68"/>
      <c r="AV12" s="68"/>
      <c r="AW12" s="68"/>
      <c r="AX12" s="68"/>
      <c r="AY12" s="68"/>
      <c r="AZ12" s="68"/>
      <c r="BA12" s="79"/>
      <c r="BB12" s="80"/>
      <c r="BC12" s="85">
        <v>26</v>
      </c>
      <c r="BD12" s="69">
        <v>17</v>
      </c>
      <c r="BE12" s="69"/>
      <c r="BF12" s="86"/>
      <c r="BG12" s="89">
        <f t="shared" si="0"/>
        <v>0.35135135135135137</v>
      </c>
      <c r="BH12" s="89">
        <f t="shared" si="1"/>
        <v>0</v>
      </c>
      <c r="BI12" s="89">
        <f t="shared" si="2"/>
        <v>0</v>
      </c>
      <c r="BJ12" s="89">
        <f t="shared" si="3"/>
        <v>0</v>
      </c>
      <c r="BK12" s="60"/>
      <c r="BL12" s="60"/>
      <c r="BM12" s="33"/>
    </row>
    <row r="13" spans="1:65" x14ac:dyDescent="0.2">
      <c r="A13" s="66">
        <v>2017</v>
      </c>
      <c r="B13" s="67">
        <v>1</v>
      </c>
      <c r="C13" s="67">
        <v>2016</v>
      </c>
      <c r="D13" s="73" t="s">
        <v>498</v>
      </c>
      <c r="E13" s="75">
        <v>28</v>
      </c>
      <c r="F13" s="79"/>
      <c r="G13" s="68"/>
      <c r="H13" s="68"/>
      <c r="I13" s="68"/>
      <c r="J13" s="68"/>
      <c r="K13" s="68"/>
      <c r="L13" s="68"/>
      <c r="M13" s="68"/>
      <c r="N13" s="68"/>
      <c r="O13" s="68"/>
      <c r="P13" s="80"/>
      <c r="Q13" s="79"/>
      <c r="R13" s="68"/>
      <c r="S13" s="68"/>
      <c r="T13" s="68"/>
      <c r="U13" s="68"/>
      <c r="V13" s="68"/>
      <c r="W13" s="68"/>
      <c r="X13" s="68"/>
      <c r="Y13" s="68"/>
      <c r="Z13" s="68"/>
      <c r="AA13" s="68"/>
      <c r="AB13" s="68"/>
      <c r="AC13" s="68"/>
      <c r="AD13" s="68"/>
      <c r="AE13" s="68"/>
      <c r="AF13" s="68"/>
      <c r="AG13" s="68"/>
      <c r="AH13" s="68"/>
      <c r="AI13" s="68"/>
      <c r="AJ13" s="68"/>
      <c r="AK13" s="68"/>
      <c r="AL13" s="80"/>
      <c r="AM13" s="79"/>
      <c r="AN13" s="68"/>
      <c r="AO13" s="68"/>
      <c r="AP13" s="68"/>
      <c r="AQ13" s="68"/>
      <c r="AR13" s="68"/>
      <c r="AS13" s="68"/>
      <c r="AT13" s="68"/>
      <c r="AU13" s="68"/>
      <c r="AV13" s="68"/>
      <c r="AW13" s="68"/>
      <c r="AX13" s="68"/>
      <c r="AY13" s="68"/>
      <c r="AZ13" s="68"/>
      <c r="BA13" s="79"/>
      <c r="BB13" s="80"/>
      <c r="BC13" s="85"/>
      <c r="BD13" s="69"/>
      <c r="BE13" s="69"/>
      <c r="BF13" s="86"/>
      <c r="BG13" s="89">
        <f t="shared" si="0"/>
        <v>0</v>
      </c>
      <c r="BH13" s="89">
        <f t="shared" si="1"/>
        <v>0</v>
      </c>
      <c r="BI13" s="89">
        <f t="shared" si="2"/>
        <v>0</v>
      </c>
      <c r="BJ13" s="89">
        <f t="shared" si="3"/>
        <v>0</v>
      </c>
      <c r="BK13" s="60"/>
      <c r="BL13" s="60"/>
      <c r="BM13" s="33"/>
    </row>
    <row r="14" spans="1:65" x14ac:dyDescent="0.2">
      <c r="A14" s="66">
        <v>2017</v>
      </c>
      <c r="B14" s="67">
        <v>1</v>
      </c>
      <c r="C14" s="67">
        <v>2016</v>
      </c>
      <c r="D14" s="73" t="s">
        <v>499</v>
      </c>
      <c r="E14" s="75">
        <v>95</v>
      </c>
      <c r="F14" s="79"/>
      <c r="G14" s="68"/>
      <c r="H14" s="68"/>
      <c r="I14" s="68"/>
      <c r="J14" s="68"/>
      <c r="K14" s="68"/>
      <c r="L14" s="68"/>
      <c r="M14" s="68"/>
      <c r="N14" s="68"/>
      <c r="O14" s="68"/>
      <c r="P14" s="80"/>
      <c r="Q14" s="79"/>
      <c r="R14" s="68">
        <v>16</v>
      </c>
      <c r="S14" s="68"/>
      <c r="T14" s="68"/>
      <c r="U14" s="68"/>
      <c r="V14" s="68"/>
      <c r="W14" s="68"/>
      <c r="X14" s="68"/>
      <c r="Y14" s="68"/>
      <c r="Z14" s="68"/>
      <c r="AA14" s="68"/>
      <c r="AB14" s="68"/>
      <c r="AC14" s="68"/>
      <c r="AD14" s="68"/>
      <c r="AE14" s="68"/>
      <c r="AF14" s="68"/>
      <c r="AG14" s="68"/>
      <c r="AH14" s="68"/>
      <c r="AI14" s="68"/>
      <c r="AJ14" s="68"/>
      <c r="AK14" s="68"/>
      <c r="AL14" s="80"/>
      <c r="AM14" s="79"/>
      <c r="AN14" s="68"/>
      <c r="AO14" s="68"/>
      <c r="AP14" s="68"/>
      <c r="AQ14" s="68"/>
      <c r="AR14" s="68"/>
      <c r="AS14" s="68"/>
      <c r="AT14" s="68"/>
      <c r="AU14" s="68"/>
      <c r="AV14" s="68"/>
      <c r="AW14" s="68"/>
      <c r="AX14" s="68"/>
      <c r="AY14" s="68"/>
      <c r="AZ14" s="68"/>
      <c r="BA14" s="79"/>
      <c r="BB14" s="80"/>
      <c r="BC14" s="85"/>
      <c r="BD14" s="69">
        <v>20</v>
      </c>
      <c r="BE14" s="69"/>
      <c r="BF14" s="86"/>
      <c r="BG14" s="89">
        <f t="shared" si="0"/>
        <v>0</v>
      </c>
      <c r="BH14" s="89">
        <f t="shared" si="1"/>
        <v>0</v>
      </c>
      <c r="BI14" s="89">
        <f t="shared" si="2"/>
        <v>0</v>
      </c>
      <c r="BJ14" s="89">
        <f t="shared" si="3"/>
        <v>0</v>
      </c>
      <c r="BK14" s="60"/>
      <c r="BL14" s="60"/>
      <c r="BM14" s="33"/>
    </row>
    <row r="15" spans="1:65" x14ac:dyDescent="0.2">
      <c r="A15" s="66">
        <v>2017</v>
      </c>
      <c r="B15" s="67">
        <v>1</v>
      </c>
      <c r="C15" s="67">
        <v>2016</v>
      </c>
      <c r="D15" s="73" t="s">
        <v>500</v>
      </c>
      <c r="E15" s="75">
        <v>47</v>
      </c>
      <c r="F15" s="79"/>
      <c r="G15" s="68"/>
      <c r="H15" s="68"/>
      <c r="I15" s="68"/>
      <c r="J15" s="68"/>
      <c r="K15" s="68"/>
      <c r="L15" s="68"/>
      <c r="M15" s="68"/>
      <c r="N15" s="68"/>
      <c r="O15" s="68"/>
      <c r="P15" s="80"/>
      <c r="Q15" s="79"/>
      <c r="R15" s="68"/>
      <c r="S15" s="68"/>
      <c r="T15" s="68"/>
      <c r="U15" s="68"/>
      <c r="V15" s="68"/>
      <c r="W15" s="68"/>
      <c r="X15" s="68"/>
      <c r="Y15" s="68"/>
      <c r="Z15" s="68"/>
      <c r="AA15" s="68"/>
      <c r="AB15" s="68"/>
      <c r="AC15" s="68"/>
      <c r="AD15" s="68">
        <v>18</v>
      </c>
      <c r="AE15" s="68"/>
      <c r="AF15" s="68"/>
      <c r="AG15" s="68"/>
      <c r="AH15" s="68"/>
      <c r="AI15" s="68"/>
      <c r="AJ15" s="68"/>
      <c r="AK15" s="68"/>
      <c r="AL15" s="80"/>
      <c r="AM15" s="79"/>
      <c r="AN15" s="68"/>
      <c r="AO15" s="68"/>
      <c r="AP15" s="68"/>
      <c r="AQ15" s="68"/>
      <c r="AR15" s="68"/>
      <c r="AS15" s="68"/>
      <c r="AT15" s="68"/>
      <c r="AU15" s="68"/>
      <c r="AV15" s="68"/>
      <c r="AW15" s="68"/>
      <c r="AX15" s="68"/>
      <c r="AY15" s="68"/>
      <c r="AZ15" s="68"/>
      <c r="BA15" s="79"/>
      <c r="BB15" s="80"/>
      <c r="BC15" s="85">
        <v>15</v>
      </c>
      <c r="BD15" s="69">
        <v>19</v>
      </c>
      <c r="BE15" s="69"/>
      <c r="BF15" s="86"/>
      <c r="BG15" s="89">
        <f t="shared" si="0"/>
        <v>0.31914893617021278</v>
      </c>
      <c r="BH15" s="89">
        <f t="shared" si="1"/>
        <v>0</v>
      </c>
      <c r="BI15" s="89">
        <f t="shared" si="2"/>
        <v>0</v>
      </c>
      <c r="BJ15" s="89">
        <f t="shared" si="3"/>
        <v>0</v>
      </c>
      <c r="BK15" s="60"/>
      <c r="BL15" s="60"/>
      <c r="BM15" s="33"/>
    </row>
    <row r="16" spans="1:65" x14ac:dyDescent="0.2">
      <c r="A16" s="66">
        <v>2017</v>
      </c>
      <c r="B16" s="67">
        <v>1</v>
      </c>
      <c r="C16" s="67">
        <v>2016</v>
      </c>
      <c r="D16" s="73" t="s">
        <v>501</v>
      </c>
      <c r="E16" s="75">
        <v>180</v>
      </c>
      <c r="F16" s="79">
        <v>20</v>
      </c>
      <c r="G16" s="68"/>
      <c r="H16" s="68"/>
      <c r="I16" s="68"/>
      <c r="J16" s="68"/>
      <c r="K16" s="68"/>
      <c r="L16" s="68"/>
      <c r="M16" s="68"/>
      <c r="N16" s="68"/>
      <c r="O16" s="68"/>
      <c r="P16" s="80"/>
      <c r="Q16" s="79"/>
      <c r="R16" s="68"/>
      <c r="S16" s="68"/>
      <c r="T16" s="68"/>
      <c r="U16" s="68"/>
      <c r="V16" s="68"/>
      <c r="W16" s="68"/>
      <c r="X16" s="68"/>
      <c r="Y16" s="68"/>
      <c r="Z16" s="68"/>
      <c r="AA16" s="68"/>
      <c r="AB16" s="68"/>
      <c r="AC16" s="68"/>
      <c r="AD16" s="68"/>
      <c r="AE16" s="68"/>
      <c r="AF16" s="68"/>
      <c r="AG16" s="68"/>
      <c r="AH16" s="68">
        <v>52</v>
      </c>
      <c r="AI16" s="68"/>
      <c r="AJ16" s="68"/>
      <c r="AK16" s="68"/>
      <c r="AL16" s="80"/>
      <c r="AM16" s="79"/>
      <c r="AN16" s="68"/>
      <c r="AO16" s="68"/>
      <c r="AP16" s="68"/>
      <c r="AQ16" s="68"/>
      <c r="AR16" s="68"/>
      <c r="AS16" s="68"/>
      <c r="AT16" s="68"/>
      <c r="AU16" s="68">
        <v>14</v>
      </c>
      <c r="AV16" s="68"/>
      <c r="AW16" s="68"/>
      <c r="AX16" s="68"/>
      <c r="AY16" s="68"/>
      <c r="AZ16" s="68"/>
      <c r="BA16" s="79"/>
      <c r="BB16" s="80"/>
      <c r="BC16" s="85">
        <v>34</v>
      </c>
      <c r="BD16" s="69">
        <v>59</v>
      </c>
      <c r="BE16" s="69">
        <v>16</v>
      </c>
      <c r="BF16" s="86"/>
      <c r="BG16" s="89">
        <f t="shared" si="0"/>
        <v>0.18888888888888888</v>
      </c>
      <c r="BH16" s="89">
        <f t="shared" si="1"/>
        <v>0.32777777777777778</v>
      </c>
      <c r="BI16" s="89">
        <f t="shared" si="2"/>
        <v>0</v>
      </c>
      <c r="BJ16" s="89">
        <f t="shared" si="3"/>
        <v>0</v>
      </c>
      <c r="BK16" s="60"/>
      <c r="BL16" s="60"/>
      <c r="BM16" s="33"/>
    </row>
    <row r="17" spans="1:65" x14ac:dyDescent="0.2">
      <c r="A17" s="66">
        <v>2017</v>
      </c>
      <c r="B17" s="67">
        <v>1</v>
      </c>
      <c r="C17" s="67">
        <v>2016</v>
      </c>
      <c r="D17" s="73" t="s">
        <v>502</v>
      </c>
      <c r="E17" s="75">
        <v>121</v>
      </c>
      <c r="F17" s="79"/>
      <c r="G17" s="68"/>
      <c r="H17" s="68"/>
      <c r="I17" s="68"/>
      <c r="J17" s="68"/>
      <c r="K17" s="68"/>
      <c r="L17" s="68"/>
      <c r="M17" s="68"/>
      <c r="N17" s="68"/>
      <c r="O17" s="68"/>
      <c r="P17" s="80">
        <v>11</v>
      </c>
      <c r="Q17" s="79"/>
      <c r="R17" s="68"/>
      <c r="S17" s="68"/>
      <c r="T17" s="68"/>
      <c r="U17" s="68"/>
      <c r="V17" s="68"/>
      <c r="W17" s="68"/>
      <c r="X17" s="68"/>
      <c r="Y17" s="68"/>
      <c r="Z17" s="68"/>
      <c r="AA17" s="68"/>
      <c r="AB17" s="68"/>
      <c r="AC17" s="68"/>
      <c r="AD17" s="68"/>
      <c r="AE17" s="68"/>
      <c r="AF17" s="68"/>
      <c r="AG17" s="68"/>
      <c r="AH17" s="68"/>
      <c r="AI17" s="68"/>
      <c r="AJ17" s="68"/>
      <c r="AK17" s="68"/>
      <c r="AL17" s="80">
        <v>16</v>
      </c>
      <c r="AM17" s="79"/>
      <c r="AN17" s="68"/>
      <c r="AO17" s="68"/>
      <c r="AP17" s="68"/>
      <c r="AQ17" s="68"/>
      <c r="AR17" s="68"/>
      <c r="AS17" s="68"/>
      <c r="AT17" s="68"/>
      <c r="AU17" s="68"/>
      <c r="AV17" s="68"/>
      <c r="AW17" s="68"/>
      <c r="AX17" s="68"/>
      <c r="AY17" s="68"/>
      <c r="AZ17" s="68"/>
      <c r="BA17" s="79"/>
      <c r="BB17" s="80"/>
      <c r="BC17" s="85">
        <v>50</v>
      </c>
      <c r="BD17" s="69">
        <v>22</v>
      </c>
      <c r="BE17" s="69"/>
      <c r="BF17" s="86"/>
      <c r="BG17" s="89">
        <f t="shared" si="0"/>
        <v>0.41322314049586778</v>
      </c>
      <c r="BH17" s="89">
        <f t="shared" si="1"/>
        <v>0</v>
      </c>
      <c r="BI17" s="89">
        <f t="shared" si="2"/>
        <v>0</v>
      </c>
      <c r="BJ17" s="89">
        <f t="shared" si="3"/>
        <v>0</v>
      </c>
      <c r="BK17" s="60"/>
      <c r="BL17" s="60"/>
      <c r="BM17" s="33"/>
    </row>
    <row r="18" spans="1:65" x14ac:dyDescent="0.2">
      <c r="A18" s="66">
        <v>2017</v>
      </c>
      <c r="B18" s="67">
        <v>1</v>
      </c>
      <c r="C18" s="67">
        <v>2016</v>
      </c>
      <c r="D18" s="73" t="s">
        <v>503</v>
      </c>
      <c r="E18" s="75">
        <v>31</v>
      </c>
      <c r="F18" s="79"/>
      <c r="G18" s="68"/>
      <c r="H18" s="68"/>
      <c r="I18" s="68"/>
      <c r="J18" s="68"/>
      <c r="K18" s="68"/>
      <c r="L18" s="68"/>
      <c r="M18" s="68"/>
      <c r="N18" s="68"/>
      <c r="O18" s="68"/>
      <c r="P18" s="80"/>
      <c r="Q18" s="79"/>
      <c r="R18" s="68"/>
      <c r="S18" s="68"/>
      <c r="T18" s="68"/>
      <c r="U18" s="68"/>
      <c r="V18" s="68"/>
      <c r="W18" s="68"/>
      <c r="X18" s="68"/>
      <c r="Y18" s="68"/>
      <c r="Z18" s="68"/>
      <c r="AA18" s="68"/>
      <c r="AB18" s="68"/>
      <c r="AC18" s="68"/>
      <c r="AD18" s="68"/>
      <c r="AE18" s="68"/>
      <c r="AF18" s="68"/>
      <c r="AG18" s="68"/>
      <c r="AH18" s="68"/>
      <c r="AI18" s="68"/>
      <c r="AJ18" s="68"/>
      <c r="AK18" s="68"/>
      <c r="AL18" s="80"/>
      <c r="AM18" s="79"/>
      <c r="AN18" s="68"/>
      <c r="AO18" s="68"/>
      <c r="AP18" s="68"/>
      <c r="AQ18" s="68"/>
      <c r="AR18" s="68"/>
      <c r="AS18" s="68"/>
      <c r="AT18" s="68"/>
      <c r="AU18" s="68"/>
      <c r="AV18" s="68"/>
      <c r="AW18" s="68"/>
      <c r="AX18" s="68"/>
      <c r="AY18" s="68"/>
      <c r="AZ18" s="68"/>
      <c r="BA18" s="79"/>
      <c r="BB18" s="80"/>
      <c r="BC18" s="85"/>
      <c r="BD18" s="69"/>
      <c r="BE18" s="69"/>
      <c r="BF18" s="86"/>
      <c r="BG18" s="89">
        <f t="shared" si="0"/>
        <v>0</v>
      </c>
      <c r="BH18" s="89">
        <f t="shared" si="1"/>
        <v>0</v>
      </c>
      <c r="BI18" s="89">
        <f t="shared" si="2"/>
        <v>0</v>
      </c>
      <c r="BJ18" s="89">
        <f t="shared" si="3"/>
        <v>0</v>
      </c>
      <c r="BK18" s="60"/>
      <c r="BL18" s="60"/>
      <c r="BM18" s="33"/>
    </row>
    <row r="19" spans="1:65" x14ac:dyDescent="0.2">
      <c r="A19" s="66">
        <v>2017</v>
      </c>
      <c r="B19" s="67">
        <v>1</v>
      </c>
      <c r="C19" s="67">
        <v>2016</v>
      </c>
      <c r="D19" s="73" t="s">
        <v>504</v>
      </c>
      <c r="E19" s="75">
        <v>43</v>
      </c>
      <c r="F19" s="79"/>
      <c r="G19" s="68"/>
      <c r="H19" s="68"/>
      <c r="I19" s="68"/>
      <c r="J19" s="68"/>
      <c r="K19" s="68"/>
      <c r="L19" s="68"/>
      <c r="M19" s="68"/>
      <c r="N19" s="68"/>
      <c r="O19" s="68"/>
      <c r="P19" s="80"/>
      <c r="Q19" s="79"/>
      <c r="R19" s="68"/>
      <c r="S19" s="68"/>
      <c r="T19" s="68"/>
      <c r="U19" s="68"/>
      <c r="V19" s="68"/>
      <c r="W19" s="68"/>
      <c r="X19" s="68"/>
      <c r="Y19" s="68"/>
      <c r="Z19" s="68"/>
      <c r="AA19" s="68"/>
      <c r="AB19" s="68"/>
      <c r="AC19" s="68"/>
      <c r="AD19" s="68"/>
      <c r="AE19" s="68"/>
      <c r="AF19" s="68">
        <v>15</v>
      </c>
      <c r="AG19" s="68"/>
      <c r="AH19" s="68"/>
      <c r="AI19" s="68"/>
      <c r="AJ19" s="68"/>
      <c r="AK19" s="68"/>
      <c r="AL19" s="80"/>
      <c r="AM19" s="79"/>
      <c r="AN19" s="68"/>
      <c r="AO19" s="68"/>
      <c r="AP19" s="68"/>
      <c r="AQ19" s="68"/>
      <c r="AR19" s="68"/>
      <c r="AS19" s="68"/>
      <c r="AT19" s="68"/>
      <c r="AU19" s="68"/>
      <c r="AV19" s="68"/>
      <c r="AW19" s="68"/>
      <c r="AX19" s="68"/>
      <c r="AY19" s="68"/>
      <c r="AZ19" s="68"/>
      <c r="BA19" s="79"/>
      <c r="BB19" s="80"/>
      <c r="BC19" s="85">
        <v>13</v>
      </c>
      <c r="BD19" s="69">
        <v>15</v>
      </c>
      <c r="BE19" s="69"/>
      <c r="BF19" s="86"/>
      <c r="BG19" s="89">
        <f t="shared" si="0"/>
        <v>0.30232558139534882</v>
      </c>
      <c r="BH19" s="89">
        <f t="shared" si="1"/>
        <v>0</v>
      </c>
      <c r="BI19" s="89">
        <f t="shared" si="2"/>
        <v>0</v>
      </c>
      <c r="BJ19" s="89">
        <f t="shared" si="3"/>
        <v>0</v>
      </c>
      <c r="BK19" s="60"/>
      <c r="BL19" s="60"/>
      <c r="BM19" s="33"/>
    </row>
    <row r="20" spans="1:65" x14ac:dyDescent="0.2">
      <c r="A20" s="66">
        <v>2017</v>
      </c>
      <c r="B20" s="67">
        <v>1</v>
      </c>
      <c r="C20" s="67">
        <v>2016</v>
      </c>
      <c r="D20" s="73" t="s">
        <v>505</v>
      </c>
      <c r="E20" s="75">
        <v>190</v>
      </c>
      <c r="F20" s="79">
        <v>18</v>
      </c>
      <c r="G20" s="68"/>
      <c r="H20" s="68"/>
      <c r="I20" s="68"/>
      <c r="J20" s="68"/>
      <c r="K20" s="68"/>
      <c r="L20" s="68"/>
      <c r="M20" s="68"/>
      <c r="N20" s="68"/>
      <c r="O20" s="68"/>
      <c r="P20" s="80"/>
      <c r="Q20" s="79"/>
      <c r="R20" s="68">
        <v>35</v>
      </c>
      <c r="S20" s="68"/>
      <c r="T20" s="68"/>
      <c r="U20" s="68"/>
      <c r="V20" s="68"/>
      <c r="W20" s="68"/>
      <c r="X20" s="68"/>
      <c r="Y20" s="68"/>
      <c r="Z20" s="68"/>
      <c r="AA20" s="68"/>
      <c r="AB20" s="68"/>
      <c r="AC20" s="68"/>
      <c r="AD20" s="68"/>
      <c r="AE20" s="68"/>
      <c r="AF20" s="68"/>
      <c r="AG20" s="68"/>
      <c r="AH20" s="68"/>
      <c r="AI20" s="68"/>
      <c r="AJ20" s="68"/>
      <c r="AK20" s="68"/>
      <c r="AL20" s="80"/>
      <c r="AM20" s="79"/>
      <c r="AN20" s="68"/>
      <c r="AO20" s="68"/>
      <c r="AP20" s="68"/>
      <c r="AQ20" s="68"/>
      <c r="AR20" s="68"/>
      <c r="AS20" s="68"/>
      <c r="AT20" s="68"/>
      <c r="AU20" s="68"/>
      <c r="AV20" s="68"/>
      <c r="AW20" s="68"/>
      <c r="AX20" s="68"/>
      <c r="AY20" s="68"/>
      <c r="AZ20" s="68"/>
      <c r="BA20" s="79"/>
      <c r="BB20" s="80"/>
      <c r="BC20" s="85">
        <v>40</v>
      </c>
      <c r="BD20" s="69">
        <v>38</v>
      </c>
      <c r="BE20" s="69">
        <v>18</v>
      </c>
      <c r="BF20" s="86"/>
      <c r="BG20" s="89">
        <f t="shared" si="0"/>
        <v>0.21052631578947367</v>
      </c>
      <c r="BH20" s="89">
        <f t="shared" si="1"/>
        <v>0.2</v>
      </c>
      <c r="BI20" s="89">
        <f t="shared" si="2"/>
        <v>0</v>
      </c>
      <c r="BJ20" s="89">
        <f t="shared" si="3"/>
        <v>0</v>
      </c>
      <c r="BK20" s="60"/>
      <c r="BL20" s="60"/>
      <c r="BM20" s="33"/>
    </row>
    <row r="21" spans="1:65" x14ac:dyDescent="0.2">
      <c r="A21" s="66">
        <v>2017</v>
      </c>
      <c r="B21" s="67">
        <v>1</v>
      </c>
      <c r="C21" s="67">
        <v>2016</v>
      </c>
      <c r="D21" s="73" t="s">
        <v>506</v>
      </c>
      <c r="E21" s="75">
        <v>329</v>
      </c>
      <c r="F21" s="79">
        <v>17</v>
      </c>
      <c r="G21" s="68">
        <v>18</v>
      </c>
      <c r="H21" s="68">
        <v>29</v>
      </c>
      <c r="I21" s="68"/>
      <c r="J21" s="68">
        <v>17</v>
      </c>
      <c r="K21" s="68"/>
      <c r="L21" s="68">
        <v>17</v>
      </c>
      <c r="M21" s="68"/>
      <c r="N21" s="68"/>
      <c r="O21" s="68"/>
      <c r="P21" s="80">
        <v>35</v>
      </c>
      <c r="Q21" s="79"/>
      <c r="R21" s="68"/>
      <c r="S21" s="68"/>
      <c r="T21" s="68"/>
      <c r="U21" s="68"/>
      <c r="V21" s="68"/>
      <c r="W21" s="68"/>
      <c r="X21" s="68"/>
      <c r="Y21" s="68"/>
      <c r="Z21" s="68"/>
      <c r="AA21" s="68"/>
      <c r="AB21" s="68"/>
      <c r="AC21" s="68"/>
      <c r="AD21" s="68"/>
      <c r="AE21" s="68"/>
      <c r="AF21" s="68"/>
      <c r="AG21" s="68"/>
      <c r="AH21" s="68"/>
      <c r="AI21" s="68"/>
      <c r="AJ21" s="68"/>
      <c r="AK21" s="68"/>
      <c r="AL21" s="80">
        <v>31</v>
      </c>
      <c r="AM21" s="79"/>
      <c r="AN21" s="68"/>
      <c r="AO21" s="68"/>
      <c r="AP21" s="68"/>
      <c r="AQ21" s="68"/>
      <c r="AR21" s="68"/>
      <c r="AS21" s="68"/>
      <c r="AT21" s="68"/>
      <c r="AU21" s="68"/>
      <c r="AV21" s="68">
        <v>13</v>
      </c>
      <c r="AW21" s="68"/>
      <c r="AX21" s="68"/>
      <c r="AY21" s="68"/>
      <c r="AZ21" s="68"/>
      <c r="BA21" s="79"/>
      <c r="BB21" s="80"/>
      <c r="BC21" s="85">
        <v>146</v>
      </c>
      <c r="BD21" s="69">
        <v>34</v>
      </c>
      <c r="BE21" s="69">
        <v>26</v>
      </c>
      <c r="BF21" s="86"/>
      <c r="BG21" s="89">
        <f t="shared" si="0"/>
        <v>0.44376899696048633</v>
      </c>
      <c r="BH21" s="89">
        <f t="shared" si="1"/>
        <v>0.10334346504559271</v>
      </c>
      <c r="BI21" s="89">
        <f t="shared" si="2"/>
        <v>7.9027355623100301E-2</v>
      </c>
      <c r="BJ21" s="89">
        <f t="shared" si="3"/>
        <v>0</v>
      </c>
      <c r="BK21" s="60"/>
      <c r="BL21" s="60"/>
      <c r="BM21" s="33"/>
    </row>
    <row r="22" spans="1:65" x14ac:dyDescent="0.2">
      <c r="A22" s="66">
        <v>2017</v>
      </c>
      <c r="B22" s="67">
        <v>1</v>
      </c>
      <c r="C22" s="67">
        <v>2016</v>
      </c>
      <c r="D22" s="73" t="s">
        <v>507</v>
      </c>
      <c r="E22" s="75">
        <v>933</v>
      </c>
      <c r="F22" s="79"/>
      <c r="G22" s="68">
        <v>14</v>
      </c>
      <c r="H22" s="68"/>
      <c r="I22" s="68"/>
      <c r="J22" s="68">
        <v>185</v>
      </c>
      <c r="K22" s="68"/>
      <c r="L22" s="68"/>
      <c r="M22" s="68"/>
      <c r="N22" s="68"/>
      <c r="O22" s="68"/>
      <c r="P22" s="80">
        <v>23</v>
      </c>
      <c r="Q22" s="79"/>
      <c r="R22" s="68"/>
      <c r="S22" s="68"/>
      <c r="T22" s="68"/>
      <c r="U22" s="68"/>
      <c r="V22" s="68"/>
      <c r="W22" s="68"/>
      <c r="X22" s="68"/>
      <c r="Y22" s="68"/>
      <c r="Z22" s="68"/>
      <c r="AA22" s="68"/>
      <c r="AB22" s="68">
        <v>167</v>
      </c>
      <c r="AC22" s="68"/>
      <c r="AD22" s="68"/>
      <c r="AE22" s="68"/>
      <c r="AF22" s="68"/>
      <c r="AG22" s="68"/>
      <c r="AH22" s="68"/>
      <c r="AI22" s="68"/>
      <c r="AJ22" s="68"/>
      <c r="AK22" s="68"/>
      <c r="AL22" s="80"/>
      <c r="AM22" s="79"/>
      <c r="AN22" s="68"/>
      <c r="AO22" s="68"/>
      <c r="AP22" s="68"/>
      <c r="AQ22" s="68"/>
      <c r="AR22" s="68"/>
      <c r="AS22" s="68"/>
      <c r="AT22" s="68"/>
      <c r="AU22" s="68"/>
      <c r="AV22" s="68"/>
      <c r="AW22" s="68"/>
      <c r="AX22" s="68"/>
      <c r="AY22" s="68"/>
      <c r="AZ22" s="68"/>
      <c r="BA22" s="79"/>
      <c r="BB22" s="80"/>
      <c r="BC22" s="85">
        <v>234</v>
      </c>
      <c r="BD22" s="69">
        <v>170</v>
      </c>
      <c r="BE22" s="69">
        <v>33</v>
      </c>
      <c r="BF22" s="86"/>
      <c r="BG22" s="89">
        <f t="shared" si="0"/>
        <v>0.25080385852090031</v>
      </c>
      <c r="BH22" s="89">
        <f t="shared" si="1"/>
        <v>0</v>
      </c>
      <c r="BI22" s="89">
        <f t="shared" si="2"/>
        <v>3.5369774919614148E-2</v>
      </c>
      <c r="BJ22" s="89">
        <f t="shared" si="3"/>
        <v>0</v>
      </c>
      <c r="BK22" s="60"/>
      <c r="BL22" s="60"/>
      <c r="BM22" s="33"/>
    </row>
    <row r="23" spans="1:65" x14ac:dyDescent="0.2">
      <c r="A23" s="66">
        <v>2017</v>
      </c>
      <c r="B23" s="67">
        <v>1</v>
      </c>
      <c r="C23" s="67">
        <v>2016</v>
      </c>
      <c r="D23" s="73" t="s">
        <v>508</v>
      </c>
      <c r="E23" s="75">
        <v>76</v>
      </c>
      <c r="F23" s="79"/>
      <c r="G23" s="68"/>
      <c r="H23" s="68"/>
      <c r="I23" s="68"/>
      <c r="J23" s="68"/>
      <c r="K23" s="68"/>
      <c r="L23" s="68"/>
      <c r="M23" s="68"/>
      <c r="N23" s="68"/>
      <c r="O23" s="68"/>
      <c r="P23" s="80"/>
      <c r="Q23" s="79"/>
      <c r="R23" s="68"/>
      <c r="S23" s="68"/>
      <c r="T23" s="68"/>
      <c r="U23" s="68"/>
      <c r="V23" s="68"/>
      <c r="W23" s="68"/>
      <c r="X23" s="68"/>
      <c r="Y23" s="68"/>
      <c r="Z23" s="68">
        <v>34</v>
      </c>
      <c r="AA23" s="68"/>
      <c r="AB23" s="68"/>
      <c r="AC23" s="68"/>
      <c r="AD23" s="68"/>
      <c r="AE23" s="68"/>
      <c r="AF23" s="68"/>
      <c r="AG23" s="68"/>
      <c r="AH23" s="68"/>
      <c r="AI23" s="68"/>
      <c r="AJ23" s="68"/>
      <c r="AK23" s="68"/>
      <c r="AL23" s="80"/>
      <c r="AM23" s="79"/>
      <c r="AN23" s="68"/>
      <c r="AO23" s="68"/>
      <c r="AP23" s="68"/>
      <c r="AQ23" s="68"/>
      <c r="AR23" s="68"/>
      <c r="AS23" s="68"/>
      <c r="AT23" s="68"/>
      <c r="AU23" s="68"/>
      <c r="AV23" s="68"/>
      <c r="AW23" s="68"/>
      <c r="AX23" s="68"/>
      <c r="AY23" s="68"/>
      <c r="AZ23" s="68"/>
      <c r="BA23" s="79"/>
      <c r="BB23" s="80"/>
      <c r="BC23" s="85"/>
      <c r="BD23" s="69">
        <v>35</v>
      </c>
      <c r="BE23" s="69"/>
      <c r="BF23" s="86"/>
      <c r="BG23" s="89">
        <f t="shared" si="0"/>
        <v>0</v>
      </c>
      <c r="BH23" s="89">
        <f t="shared" si="1"/>
        <v>0</v>
      </c>
      <c r="BI23" s="89">
        <f t="shared" si="2"/>
        <v>0</v>
      </c>
      <c r="BJ23" s="89">
        <f t="shared" si="3"/>
        <v>0</v>
      </c>
      <c r="BK23" s="60"/>
      <c r="BL23" s="60"/>
      <c r="BM23" s="33"/>
    </row>
    <row r="24" spans="1:65" x14ac:dyDescent="0.2">
      <c r="A24" s="66">
        <v>2017</v>
      </c>
      <c r="B24" s="67">
        <v>1</v>
      </c>
      <c r="C24" s="67">
        <v>2016</v>
      </c>
      <c r="D24" s="73" t="s">
        <v>509</v>
      </c>
      <c r="E24" s="75">
        <v>107</v>
      </c>
      <c r="F24" s="79"/>
      <c r="G24" s="68"/>
      <c r="H24" s="68"/>
      <c r="I24" s="68"/>
      <c r="J24" s="68"/>
      <c r="K24" s="68"/>
      <c r="L24" s="68"/>
      <c r="M24" s="68"/>
      <c r="N24" s="68"/>
      <c r="O24" s="68"/>
      <c r="P24" s="80"/>
      <c r="Q24" s="79"/>
      <c r="R24" s="68"/>
      <c r="S24" s="68"/>
      <c r="T24" s="68"/>
      <c r="U24" s="68"/>
      <c r="V24" s="68"/>
      <c r="W24" s="68"/>
      <c r="X24" s="68"/>
      <c r="Y24" s="68"/>
      <c r="Z24" s="68">
        <v>14</v>
      </c>
      <c r="AA24" s="68"/>
      <c r="AB24" s="68"/>
      <c r="AC24" s="68"/>
      <c r="AD24" s="68"/>
      <c r="AE24" s="68"/>
      <c r="AF24" s="68"/>
      <c r="AG24" s="68"/>
      <c r="AH24" s="68"/>
      <c r="AI24" s="68"/>
      <c r="AJ24" s="68"/>
      <c r="AK24" s="68"/>
      <c r="AL24" s="80"/>
      <c r="AM24" s="79"/>
      <c r="AN24" s="68"/>
      <c r="AO24" s="68"/>
      <c r="AP24" s="68"/>
      <c r="AQ24" s="68"/>
      <c r="AR24" s="68"/>
      <c r="AS24" s="68"/>
      <c r="AT24" s="68"/>
      <c r="AU24" s="68"/>
      <c r="AV24" s="68"/>
      <c r="AW24" s="68"/>
      <c r="AX24" s="68"/>
      <c r="AY24" s="68"/>
      <c r="AZ24" s="68"/>
      <c r="BA24" s="79"/>
      <c r="BB24" s="80"/>
      <c r="BC24" s="85">
        <v>17</v>
      </c>
      <c r="BD24" s="69">
        <v>17</v>
      </c>
      <c r="BE24" s="69"/>
      <c r="BF24" s="86"/>
      <c r="BG24" s="89">
        <f t="shared" si="0"/>
        <v>0.15887850467289719</v>
      </c>
      <c r="BH24" s="89">
        <f t="shared" si="1"/>
        <v>0</v>
      </c>
      <c r="BI24" s="89">
        <f t="shared" si="2"/>
        <v>0</v>
      </c>
      <c r="BJ24" s="89">
        <f t="shared" si="3"/>
        <v>0</v>
      </c>
      <c r="BK24" s="60"/>
      <c r="BL24" s="60"/>
      <c r="BM24" s="33"/>
    </row>
    <row r="25" spans="1:65" x14ac:dyDescent="0.2">
      <c r="A25" s="66">
        <v>2017</v>
      </c>
      <c r="B25" s="67">
        <v>1</v>
      </c>
      <c r="C25" s="67">
        <v>2016</v>
      </c>
      <c r="D25" s="73" t="s">
        <v>510</v>
      </c>
      <c r="E25" s="75">
        <v>70</v>
      </c>
      <c r="F25" s="79"/>
      <c r="G25" s="68"/>
      <c r="H25" s="68">
        <v>13</v>
      </c>
      <c r="I25" s="68"/>
      <c r="J25" s="68"/>
      <c r="K25" s="68"/>
      <c r="L25" s="68"/>
      <c r="M25" s="68"/>
      <c r="N25" s="68"/>
      <c r="O25" s="68"/>
      <c r="P25" s="80"/>
      <c r="Q25" s="79"/>
      <c r="R25" s="68"/>
      <c r="S25" s="68"/>
      <c r="T25" s="68"/>
      <c r="U25" s="68"/>
      <c r="V25" s="68"/>
      <c r="W25" s="68"/>
      <c r="X25" s="68"/>
      <c r="Y25" s="68"/>
      <c r="Z25" s="68"/>
      <c r="AA25" s="68"/>
      <c r="AB25" s="68"/>
      <c r="AC25" s="68"/>
      <c r="AD25" s="68"/>
      <c r="AE25" s="68"/>
      <c r="AF25" s="68"/>
      <c r="AG25" s="68"/>
      <c r="AH25" s="68"/>
      <c r="AI25" s="68"/>
      <c r="AJ25" s="68"/>
      <c r="AK25" s="68"/>
      <c r="AL25" s="80"/>
      <c r="AM25" s="79"/>
      <c r="AN25" s="68"/>
      <c r="AO25" s="68"/>
      <c r="AP25" s="68"/>
      <c r="AQ25" s="68"/>
      <c r="AR25" s="68"/>
      <c r="AS25" s="68"/>
      <c r="AT25" s="68"/>
      <c r="AU25" s="68"/>
      <c r="AV25" s="68"/>
      <c r="AW25" s="68"/>
      <c r="AX25" s="68"/>
      <c r="AY25" s="68"/>
      <c r="AZ25" s="68"/>
      <c r="BA25" s="79"/>
      <c r="BB25" s="80"/>
      <c r="BC25" s="85">
        <v>21</v>
      </c>
      <c r="BD25" s="69">
        <v>11</v>
      </c>
      <c r="BE25" s="69"/>
      <c r="BF25" s="86"/>
      <c r="BG25" s="89">
        <f t="shared" si="0"/>
        <v>0.3</v>
      </c>
      <c r="BH25" s="89">
        <f t="shared" si="1"/>
        <v>0</v>
      </c>
      <c r="BI25" s="89">
        <f t="shared" si="2"/>
        <v>0</v>
      </c>
      <c r="BJ25" s="89">
        <f t="shared" si="3"/>
        <v>0</v>
      </c>
      <c r="BK25" s="60"/>
      <c r="BL25" s="60"/>
      <c r="BM25" s="33"/>
    </row>
    <row r="26" spans="1:65" x14ac:dyDescent="0.2">
      <c r="A26" s="66">
        <v>2017</v>
      </c>
      <c r="B26" s="67">
        <v>1</v>
      </c>
      <c r="C26" s="67">
        <v>2016</v>
      </c>
      <c r="D26" s="73" t="s">
        <v>511</v>
      </c>
      <c r="E26" s="75">
        <v>43</v>
      </c>
      <c r="F26" s="79"/>
      <c r="G26" s="68"/>
      <c r="H26" s="68"/>
      <c r="I26" s="68"/>
      <c r="J26" s="68"/>
      <c r="K26" s="68"/>
      <c r="L26" s="68"/>
      <c r="M26" s="68"/>
      <c r="N26" s="68"/>
      <c r="O26" s="68"/>
      <c r="P26" s="80"/>
      <c r="Q26" s="79"/>
      <c r="R26" s="68"/>
      <c r="S26" s="68"/>
      <c r="T26" s="68"/>
      <c r="U26" s="68"/>
      <c r="V26" s="68"/>
      <c r="W26" s="68"/>
      <c r="X26" s="68"/>
      <c r="Y26" s="68"/>
      <c r="Z26" s="68"/>
      <c r="AA26" s="68"/>
      <c r="AB26" s="68"/>
      <c r="AC26" s="68"/>
      <c r="AD26" s="68"/>
      <c r="AE26" s="68"/>
      <c r="AF26" s="68"/>
      <c r="AG26" s="68"/>
      <c r="AH26" s="68"/>
      <c r="AI26" s="68">
        <v>15</v>
      </c>
      <c r="AJ26" s="68"/>
      <c r="AK26" s="68"/>
      <c r="AL26" s="80"/>
      <c r="AM26" s="79"/>
      <c r="AN26" s="68"/>
      <c r="AO26" s="68"/>
      <c r="AP26" s="68"/>
      <c r="AQ26" s="68"/>
      <c r="AR26" s="68"/>
      <c r="AS26" s="68"/>
      <c r="AT26" s="68"/>
      <c r="AU26" s="68"/>
      <c r="AV26" s="68"/>
      <c r="AW26" s="68"/>
      <c r="AX26" s="68"/>
      <c r="AY26" s="68"/>
      <c r="AZ26" s="68"/>
      <c r="BA26" s="79"/>
      <c r="BB26" s="80"/>
      <c r="BC26" s="85"/>
      <c r="BD26" s="69">
        <v>18</v>
      </c>
      <c r="BE26" s="69"/>
      <c r="BF26" s="86"/>
      <c r="BG26" s="89">
        <f t="shared" si="0"/>
        <v>0</v>
      </c>
      <c r="BH26" s="89">
        <f t="shared" si="1"/>
        <v>0</v>
      </c>
      <c r="BI26" s="89">
        <f t="shared" si="2"/>
        <v>0</v>
      </c>
      <c r="BJ26" s="89">
        <f t="shared" si="3"/>
        <v>0</v>
      </c>
      <c r="BK26" s="60"/>
      <c r="BL26" s="60"/>
      <c r="BM26" s="33"/>
    </row>
    <row r="27" spans="1:65" x14ac:dyDescent="0.2">
      <c r="A27" s="66">
        <v>2017</v>
      </c>
      <c r="B27" s="67">
        <v>1</v>
      </c>
      <c r="C27" s="67">
        <v>2016</v>
      </c>
      <c r="D27" s="73" t="s">
        <v>512</v>
      </c>
      <c r="E27" s="75">
        <v>163</v>
      </c>
      <c r="F27" s="79"/>
      <c r="G27" s="68"/>
      <c r="H27" s="68"/>
      <c r="I27" s="68"/>
      <c r="J27" s="68"/>
      <c r="K27" s="68"/>
      <c r="L27" s="68">
        <v>13</v>
      </c>
      <c r="M27" s="68"/>
      <c r="N27" s="68"/>
      <c r="O27" s="68"/>
      <c r="P27" s="80"/>
      <c r="Q27" s="79">
        <v>28</v>
      </c>
      <c r="R27" s="68"/>
      <c r="S27" s="68"/>
      <c r="T27" s="68"/>
      <c r="U27" s="68"/>
      <c r="V27" s="68"/>
      <c r="W27" s="68"/>
      <c r="X27" s="68"/>
      <c r="Y27" s="68"/>
      <c r="Z27" s="68"/>
      <c r="AA27" s="68"/>
      <c r="AB27" s="68"/>
      <c r="AC27" s="68"/>
      <c r="AD27" s="68"/>
      <c r="AE27" s="68"/>
      <c r="AF27" s="68"/>
      <c r="AG27" s="68"/>
      <c r="AH27" s="68"/>
      <c r="AI27" s="68"/>
      <c r="AJ27" s="68"/>
      <c r="AK27" s="68"/>
      <c r="AL27" s="80"/>
      <c r="AM27" s="79"/>
      <c r="AN27" s="68"/>
      <c r="AO27" s="68"/>
      <c r="AP27" s="68"/>
      <c r="AQ27" s="68"/>
      <c r="AR27" s="68"/>
      <c r="AS27" s="68"/>
      <c r="AT27" s="68"/>
      <c r="AU27" s="68"/>
      <c r="AV27" s="68"/>
      <c r="AW27" s="68"/>
      <c r="AX27" s="68"/>
      <c r="AY27" s="68"/>
      <c r="AZ27" s="68"/>
      <c r="BA27" s="79"/>
      <c r="BB27" s="80"/>
      <c r="BC27" s="85">
        <v>32</v>
      </c>
      <c r="BD27" s="69">
        <v>29</v>
      </c>
      <c r="BE27" s="69"/>
      <c r="BF27" s="86"/>
      <c r="BG27" s="89">
        <f t="shared" si="0"/>
        <v>0.19631901840490798</v>
      </c>
      <c r="BH27" s="89">
        <f t="shared" si="1"/>
        <v>0</v>
      </c>
      <c r="BI27" s="89">
        <f t="shared" si="2"/>
        <v>0</v>
      </c>
      <c r="BJ27" s="89">
        <f t="shared" si="3"/>
        <v>0</v>
      </c>
      <c r="BK27" s="60"/>
      <c r="BL27" s="60"/>
      <c r="BM27" s="33"/>
    </row>
    <row r="28" spans="1:65" x14ac:dyDescent="0.2">
      <c r="A28" s="66">
        <v>2017</v>
      </c>
      <c r="B28" s="67">
        <v>1</v>
      </c>
      <c r="C28" s="67">
        <v>2016</v>
      </c>
      <c r="D28" s="73" t="s">
        <v>513</v>
      </c>
      <c r="E28" s="75">
        <v>98</v>
      </c>
      <c r="F28" s="79"/>
      <c r="G28" s="68">
        <v>31</v>
      </c>
      <c r="H28" s="68"/>
      <c r="I28" s="68"/>
      <c r="J28" s="68"/>
      <c r="K28" s="68">
        <v>21</v>
      </c>
      <c r="L28" s="68"/>
      <c r="M28" s="68"/>
      <c r="N28" s="68"/>
      <c r="O28" s="68"/>
      <c r="P28" s="80"/>
      <c r="Q28" s="79"/>
      <c r="R28" s="68"/>
      <c r="S28" s="68"/>
      <c r="T28" s="68"/>
      <c r="U28" s="68"/>
      <c r="V28" s="68"/>
      <c r="W28" s="68"/>
      <c r="X28" s="68"/>
      <c r="Y28" s="68"/>
      <c r="Z28" s="68"/>
      <c r="AA28" s="68"/>
      <c r="AB28" s="68"/>
      <c r="AC28" s="68"/>
      <c r="AD28" s="68"/>
      <c r="AE28" s="68"/>
      <c r="AF28" s="68"/>
      <c r="AG28" s="68"/>
      <c r="AH28" s="68"/>
      <c r="AI28" s="68"/>
      <c r="AJ28" s="68"/>
      <c r="AK28" s="68"/>
      <c r="AL28" s="80"/>
      <c r="AM28" s="79"/>
      <c r="AN28" s="68"/>
      <c r="AO28" s="68"/>
      <c r="AP28" s="68"/>
      <c r="AQ28" s="68"/>
      <c r="AR28" s="68"/>
      <c r="AS28" s="68"/>
      <c r="AT28" s="68"/>
      <c r="AU28" s="68"/>
      <c r="AV28" s="68"/>
      <c r="AW28" s="68"/>
      <c r="AX28" s="68"/>
      <c r="AY28" s="68"/>
      <c r="AZ28" s="68"/>
      <c r="BA28" s="79"/>
      <c r="BB28" s="80"/>
      <c r="BC28" s="85">
        <v>56</v>
      </c>
      <c r="BD28" s="69"/>
      <c r="BE28" s="69"/>
      <c r="BF28" s="86"/>
      <c r="BG28" s="89">
        <f t="shared" si="0"/>
        <v>0.5714285714285714</v>
      </c>
      <c r="BH28" s="89">
        <f t="shared" si="1"/>
        <v>0</v>
      </c>
      <c r="BI28" s="89">
        <f t="shared" si="2"/>
        <v>0</v>
      </c>
      <c r="BJ28" s="89">
        <f t="shared" si="3"/>
        <v>0</v>
      </c>
      <c r="BK28" s="60"/>
      <c r="BL28" s="60"/>
      <c r="BM28" s="33"/>
    </row>
    <row r="29" spans="1:65" x14ac:dyDescent="0.2">
      <c r="A29" s="66">
        <v>2017</v>
      </c>
      <c r="B29" s="67">
        <v>1</v>
      </c>
      <c r="C29" s="67">
        <v>2016</v>
      </c>
      <c r="D29" s="73" t="s">
        <v>514</v>
      </c>
      <c r="E29" s="75">
        <v>25</v>
      </c>
      <c r="F29" s="79"/>
      <c r="G29" s="68"/>
      <c r="H29" s="68"/>
      <c r="I29" s="68"/>
      <c r="J29" s="68"/>
      <c r="K29" s="68"/>
      <c r="L29" s="68"/>
      <c r="M29" s="68"/>
      <c r="N29" s="68"/>
      <c r="O29" s="68"/>
      <c r="P29" s="80"/>
      <c r="Q29" s="79"/>
      <c r="R29" s="68"/>
      <c r="S29" s="68"/>
      <c r="T29" s="68"/>
      <c r="U29" s="68"/>
      <c r="V29" s="68"/>
      <c r="W29" s="68"/>
      <c r="X29" s="68"/>
      <c r="Y29" s="68"/>
      <c r="Z29" s="68"/>
      <c r="AA29" s="68"/>
      <c r="AB29" s="68"/>
      <c r="AC29" s="68"/>
      <c r="AD29" s="68"/>
      <c r="AE29" s="68"/>
      <c r="AF29" s="68"/>
      <c r="AG29" s="68"/>
      <c r="AH29" s="68"/>
      <c r="AI29" s="68"/>
      <c r="AJ29" s="68"/>
      <c r="AK29" s="68"/>
      <c r="AL29" s="80"/>
      <c r="AM29" s="79"/>
      <c r="AN29" s="68"/>
      <c r="AO29" s="68"/>
      <c r="AP29" s="68"/>
      <c r="AQ29" s="68"/>
      <c r="AR29" s="68"/>
      <c r="AS29" s="68"/>
      <c r="AT29" s="68"/>
      <c r="AU29" s="68"/>
      <c r="AV29" s="68"/>
      <c r="AW29" s="68"/>
      <c r="AX29" s="68"/>
      <c r="AY29" s="68"/>
      <c r="AZ29" s="68"/>
      <c r="BA29" s="79"/>
      <c r="BB29" s="80"/>
      <c r="BC29" s="85"/>
      <c r="BD29" s="69"/>
      <c r="BE29" s="69"/>
      <c r="BF29" s="86"/>
      <c r="BG29" s="89">
        <f t="shared" si="0"/>
        <v>0</v>
      </c>
      <c r="BH29" s="89">
        <f t="shared" si="1"/>
        <v>0</v>
      </c>
      <c r="BI29" s="89">
        <f t="shared" si="2"/>
        <v>0</v>
      </c>
      <c r="BJ29" s="89">
        <f t="shared" si="3"/>
        <v>0</v>
      </c>
      <c r="BK29" s="60"/>
      <c r="BL29" s="60"/>
      <c r="BM29" s="33"/>
    </row>
    <row r="30" spans="1:65" x14ac:dyDescent="0.2">
      <c r="A30" s="66">
        <v>2017</v>
      </c>
      <c r="B30" s="67">
        <v>1</v>
      </c>
      <c r="C30" s="67">
        <v>2016</v>
      </c>
      <c r="D30" s="73" t="s">
        <v>515</v>
      </c>
      <c r="E30" s="75">
        <v>48</v>
      </c>
      <c r="F30" s="79"/>
      <c r="G30" s="68"/>
      <c r="H30" s="68"/>
      <c r="I30" s="68"/>
      <c r="J30" s="68"/>
      <c r="K30" s="68"/>
      <c r="L30" s="68"/>
      <c r="M30" s="68"/>
      <c r="N30" s="68"/>
      <c r="O30" s="68"/>
      <c r="P30" s="80"/>
      <c r="Q30" s="79"/>
      <c r="R30" s="68"/>
      <c r="S30" s="68"/>
      <c r="T30" s="68"/>
      <c r="U30" s="68"/>
      <c r="V30" s="68"/>
      <c r="W30" s="68"/>
      <c r="X30" s="68"/>
      <c r="Y30" s="68"/>
      <c r="Z30" s="68"/>
      <c r="AA30" s="68"/>
      <c r="AB30" s="68"/>
      <c r="AC30" s="68"/>
      <c r="AD30" s="68"/>
      <c r="AE30" s="68"/>
      <c r="AF30" s="68"/>
      <c r="AG30" s="68"/>
      <c r="AH30" s="68"/>
      <c r="AI30" s="68"/>
      <c r="AJ30" s="68"/>
      <c r="AK30" s="68"/>
      <c r="AL30" s="80"/>
      <c r="AM30" s="79"/>
      <c r="AN30" s="68"/>
      <c r="AO30" s="68"/>
      <c r="AP30" s="68"/>
      <c r="AQ30" s="68"/>
      <c r="AR30" s="68"/>
      <c r="AS30" s="68"/>
      <c r="AT30" s="68"/>
      <c r="AU30" s="68"/>
      <c r="AV30" s="68"/>
      <c r="AW30" s="68"/>
      <c r="AX30" s="68"/>
      <c r="AY30" s="68"/>
      <c r="AZ30" s="68"/>
      <c r="BA30" s="79"/>
      <c r="BB30" s="80"/>
      <c r="BC30" s="85"/>
      <c r="BD30" s="69">
        <v>12</v>
      </c>
      <c r="BE30" s="69"/>
      <c r="BF30" s="86"/>
      <c r="BG30" s="89">
        <f t="shared" si="0"/>
        <v>0</v>
      </c>
      <c r="BH30" s="89">
        <f t="shared" si="1"/>
        <v>0</v>
      </c>
      <c r="BI30" s="89">
        <f t="shared" si="2"/>
        <v>0</v>
      </c>
      <c r="BJ30" s="89">
        <f t="shared" si="3"/>
        <v>0</v>
      </c>
      <c r="BK30" s="60"/>
      <c r="BL30" s="60"/>
      <c r="BM30" s="33"/>
    </row>
    <row r="31" spans="1:65" x14ac:dyDescent="0.2">
      <c r="A31" s="66">
        <v>2017</v>
      </c>
      <c r="B31" s="67">
        <v>1</v>
      </c>
      <c r="C31" s="67">
        <v>2016</v>
      </c>
      <c r="D31" s="73" t="s">
        <v>516</v>
      </c>
      <c r="E31" s="75">
        <v>119</v>
      </c>
      <c r="F31" s="79">
        <v>33</v>
      </c>
      <c r="G31" s="68"/>
      <c r="H31" s="68"/>
      <c r="I31" s="68"/>
      <c r="J31" s="68"/>
      <c r="K31" s="68"/>
      <c r="L31" s="68"/>
      <c r="M31" s="68"/>
      <c r="N31" s="68"/>
      <c r="O31" s="68"/>
      <c r="P31" s="80"/>
      <c r="Q31" s="79"/>
      <c r="R31" s="68"/>
      <c r="S31" s="68"/>
      <c r="T31" s="68"/>
      <c r="U31" s="68">
        <v>12</v>
      </c>
      <c r="V31" s="68"/>
      <c r="W31" s="68"/>
      <c r="X31" s="68"/>
      <c r="Y31" s="68"/>
      <c r="Z31" s="68"/>
      <c r="AA31" s="68"/>
      <c r="AB31" s="68"/>
      <c r="AC31" s="68"/>
      <c r="AD31" s="68"/>
      <c r="AE31" s="68"/>
      <c r="AF31" s="68"/>
      <c r="AG31" s="68"/>
      <c r="AH31" s="68"/>
      <c r="AI31" s="68"/>
      <c r="AJ31" s="68"/>
      <c r="AK31" s="68"/>
      <c r="AL31" s="80"/>
      <c r="AM31" s="79"/>
      <c r="AN31" s="68"/>
      <c r="AO31" s="68"/>
      <c r="AP31" s="68"/>
      <c r="AQ31" s="68"/>
      <c r="AR31" s="68"/>
      <c r="AS31" s="68"/>
      <c r="AT31" s="68"/>
      <c r="AU31" s="68"/>
      <c r="AV31" s="68"/>
      <c r="AW31" s="68"/>
      <c r="AX31" s="68"/>
      <c r="AY31" s="68"/>
      <c r="AZ31" s="68"/>
      <c r="BA31" s="79"/>
      <c r="BB31" s="80"/>
      <c r="BC31" s="85">
        <v>41</v>
      </c>
      <c r="BD31" s="69">
        <v>25</v>
      </c>
      <c r="BE31" s="69"/>
      <c r="BF31" s="86"/>
      <c r="BG31" s="89">
        <f t="shared" si="0"/>
        <v>0.34453781512605042</v>
      </c>
      <c r="BH31" s="89">
        <f t="shared" si="1"/>
        <v>0.21008403361344538</v>
      </c>
      <c r="BI31" s="89">
        <f t="shared" si="2"/>
        <v>0</v>
      </c>
      <c r="BJ31" s="89">
        <f t="shared" si="3"/>
        <v>0</v>
      </c>
      <c r="BK31" s="60"/>
      <c r="BL31" s="60"/>
      <c r="BM31" s="33"/>
    </row>
    <row r="32" spans="1:65" x14ac:dyDescent="0.2">
      <c r="A32" s="66">
        <v>2017</v>
      </c>
      <c r="B32" s="67">
        <v>1</v>
      </c>
      <c r="C32" s="67">
        <v>2016</v>
      </c>
      <c r="D32" s="73" t="s">
        <v>517</v>
      </c>
      <c r="E32" s="75">
        <v>607</v>
      </c>
      <c r="F32" s="79">
        <v>65</v>
      </c>
      <c r="G32" s="68">
        <v>18</v>
      </c>
      <c r="H32" s="68">
        <v>21</v>
      </c>
      <c r="I32" s="68"/>
      <c r="J32" s="68">
        <v>36</v>
      </c>
      <c r="K32" s="68"/>
      <c r="L32" s="68">
        <v>63</v>
      </c>
      <c r="M32" s="68"/>
      <c r="N32" s="68"/>
      <c r="O32" s="68"/>
      <c r="P32" s="80">
        <v>51</v>
      </c>
      <c r="Q32" s="79"/>
      <c r="R32" s="68"/>
      <c r="S32" s="68"/>
      <c r="T32" s="68"/>
      <c r="U32" s="68"/>
      <c r="V32" s="68"/>
      <c r="W32" s="68"/>
      <c r="X32" s="68"/>
      <c r="Y32" s="68"/>
      <c r="Z32" s="68"/>
      <c r="AA32" s="68"/>
      <c r="AB32" s="68"/>
      <c r="AC32" s="68"/>
      <c r="AD32" s="68"/>
      <c r="AE32" s="68"/>
      <c r="AF32" s="68"/>
      <c r="AG32" s="68"/>
      <c r="AH32" s="68"/>
      <c r="AI32" s="68"/>
      <c r="AJ32" s="68"/>
      <c r="AK32" s="68"/>
      <c r="AL32" s="80">
        <v>50</v>
      </c>
      <c r="AM32" s="79"/>
      <c r="AN32" s="68"/>
      <c r="AO32" s="68"/>
      <c r="AP32" s="68"/>
      <c r="AQ32" s="68"/>
      <c r="AR32" s="68"/>
      <c r="AS32" s="68"/>
      <c r="AT32" s="68"/>
      <c r="AU32" s="68"/>
      <c r="AV32" s="68"/>
      <c r="AW32" s="68"/>
      <c r="AX32" s="68"/>
      <c r="AY32" s="68"/>
      <c r="AZ32" s="68"/>
      <c r="BA32" s="79"/>
      <c r="BB32" s="80"/>
      <c r="BC32" s="85">
        <v>271</v>
      </c>
      <c r="BD32" s="69">
        <v>60</v>
      </c>
      <c r="BE32" s="69">
        <v>12</v>
      </c>
      <c r="BF32" s="86"/>
      <c r="BG32" s="89">
        <f t="shared" si="0"/>
        <v>0.44645799011532128</v>
      </c>
      <c r="BH32" s="89">
        <f t="shared" si="1"/>
        <v>9.8846787479406922E-2</v>
      </c>
      <c r="BI32" s="89">
        <f t="shared" si="2"/>
        <v>1.9769357495881382E-2</v>
      </c>
      <c r="BJ32" s="89">
        <f t="shared" si="3"/>
        <v>0</v>
      </c>
      <c r="BK32" s="60"/>
      <c r="BL32" s="60"/>
      <c r="BM32" s="33"/>
    </row>
    <row r="33" spans="1:65" x14ac:dyDescent="0.2">
      <c r="A33" s="66">
        <v>2017</v>
      </c>
      <c r="B33" s="67">
        <v>1</v>
      </c>
      <c r="C33" s="67">
        <v>2016</v>
      </c>
      <c r="D33" s="73" t="s">
        <v>406</v>
      </c>
      <c r="E33" s="75">
        <v>56</v>
      </c>
      <c r="F33" s="79">
        <v>15</v>
      </c>
      <c r="G33" s="68"/>
      <c r="H33" s="68"/>
      <c r="I33" s="68"/>
      <c r="J33" s="68"/>
      <c r="K33" s="68"/>
      <c r="L33" s="68"/>
      <c r="M33" s="68"/>
      <c r="N33" s="68"/>
      <c r="O33" s="68"/>
      <c r="P33" s="80"/>
      <c r="Q33" s="79">
        <v>15</v>
      </c>
      <c r="R33" s="68"/>
      <c r="S33" s="68"/>
      <c r="T33" s="68"/>
      <c r="U33" s="68"/>
      <c r="V33" s="68"/>
      <c r="W33" s="68"/>
      <c r="X33" s="68"/>
      <c r="Y33" s="68"/>
      <c r="Z33" s="68"/>
      <c r="AA33" s="68"/>
      <c r="AB33" s="68"/>
      <c r="AC33" s="68"/>
      <c r="AD33" s="68"/>
      <c r="AE33" s="68"/>
      <c r="AF33" s="68"/>
      <c r="AG33" s="68"/>
      <c r="AH33" s="68"/>
      <c r="AI33" s="68"/>
      <c r="AJ33" s="68"/>
      <c r="AK33" s="68"/>
      <c r="AL33" s="80"/>
      <c r="AM33" s="79"/>
      <c r="AN33" s="68"/>
      <c r="AO33" s="68"/>
      <c r="AP33" s="68"/>
      <c r="AQ33" s="68"/>
      <c r="AR33" s="68"/>
      <c r="AS33" s="68"/>
      <c r="AT33" s="68"/>
      <c r="AU33" s="68"/>
      <c r="AV33" s="68"/>
      <c r="AW33" s="68"/>
      <c r="AX33" s="68"/>
      <c r="AY33" s="68"/>
      <c r="AZ33" s="68"/>
      <c r="BA33" s="79"/>
      <c r="BB33" s="80"/>
      <c r="BC33" s="85">
        <v>22</v>
      </c>
      <c r="BD33" s="69">
        <v>19</v>
      </c>
      <c r="BE33" s="69"/>
      <c r="BF33" s="86"/>
      <c r="BG33" s="89">
        <f t="shared" si="0"/>
        <v>0.39285714285714285</v>
      </c>
      <c r="BH33" s="89">
        <f t="shared" si="1"/>
        <v>0.3392857142857143</v>
      </c>
      <c r="BI33" s="89">
        <f t="shared" si="2"/>
        <v>0</v>
      </c>
      <c r="BJ33" s="89">
        <f t="shared" si="3"/>
        <v>0</v>
      </c>
      <c r="BK33" s="60"/>
      <c r="BL33" s="60"/>
      <c r="BM33" s="33"/>
    </row>
    <row r="34" spans="1:65" x14ac:dyDescent="0.2">
      <c r="A34" s="66">
        <v>2017</v>
      </c>
      <c r="B34" s="67">
        <v>1</v>
      </c>
      <c r="C34" s="67">
        <v>2016</v>
      </c>
      <c r="D34" s="73" t="s">
        <v>518</v>
      </c>
      <c r="E34" s="75">
        <v>630</v>
      </c>
      <c r="F34" s="79">
        <v>26</v>
      </c>
      <c r="G34" s="68">
        <v>25</v>
      </c>
      <c r="H34" s="68">
        <v>15</v>
      </c>
      <c r="I34" s="68">
        <v>17</v>
      </c>
      <c r="J34" s="68">
        <v>46</v>
      </c>
      <c r="K34" s="68"/>
      <c r="L34" s="68"/>
      <c r="M34" s="68"/>
      <c r="N34" s="68"/>
      <c r="O34" s="68"/>
      <c r="P34" s="80">
        <v>72</v>
      </c>
      <c r="Q34" s="79"/>
      <c r="R34" s="68">
        <v>84</v>
      </c>
      <c r="S34" s="68"/>
      <c r="T34" s="68"/>
      <c r="U34" s="68"/>
      <c r="V34" s="68"/>
      <c r="W34" s="68"/>
      <c r="X34" s="68"/>
      <c r="Y34" s="68"/>
      <c r="Z34" s="68"/>
      <c r="AA34" s="68"/>
      <c r="AB34" s="68"/>
      <c r="AC34" s="68"/>
      <c r="AD34" s="68"/>
      <c r="AE34" s="68"/>
      <c r="AF34" s="68"/>
      <c r="AG34" s="68"/>
      <c r="AH34" s="68"/>
      <c r="AI34" s="68"/>
      <c r="AJ34" s="68"/>
      <c r="AK34" s="68"/>
      <c r="AL34" s="80"/>
      <c r="AM34" s="79"/>
      <c r="AN34" s="68"/>
      <c r="AO34" s="68"/>
      <c r="AP34" s="68"/>
      <c r="AQ34" s="68"/>
      <c r="AR34" s="68"/>
      <c r="AS34" s="68"/>
      <c r="AT34" s="68"/>
      <c r="AU34" s="68"/>
      <c r="AV34" s="68"/>
      <c r="AW34" s="68"/>
      <c r="AX34" s="68"/>
      <c r="AY34" s="68"/>
      <c r="AZ34" s="68"/>
      <c r="BA34" s="79"/>
      <c r="BB34" s="80"/>
      <c r="BC34" s="85">
        <v>216</v>
      </c>
      <c r="BD34" s="69">
        <v>93</v>
      </c>
      <c r="BE34" s="69">
        <v>19</v>
      </c>
      <c r="BF34" s="86"/>
      <c r="BG34" s="89">
        <f t="shared" si="0"/>
        <v>0.34285714285714286</v>
      </c>
      <c r="BH34" s="89">
        <f t="shared" si="1"/>
        <v>0.14761904761904762</v>
      </c>
      <c r="BI34" s="89">
        <f t="shared" si="2"/>
        <v>3.0158730158730159E-2</v>
      </c>
      <c r="BJ34" s="89">
        <f t="shared" si="3"/>
        <v>0</v>
      </c>
      <c r="BK34" s="60"/>
      <c r="BL34" s="60"/>
      <c r="BM34" s="33"/>
    </row>
    <row r="35" spans="1:65" x14ac:dyDescent="0.2">
      <c r="A35" s="66">
        <v>2017</v>
      </c>
      <c r="B35" s="67">
        <v>1</v>
      </c>
      <c r="C35" s="67">
        <v>2016</v>
      </c>
      <c r="D35" s="73" t="s">
        <v>519</v>
      </c>
      <c r="E35" s="75">
        <v>46</v>
      </c>
      <c r="F35" s="79"/>
      <c r="G35" s="68"/>
      <c r="H35" s="68"/>
      <c r="I35" s="68"/>
      <c r="J35" s="68"/>
      <c r="K35" s="68"/>
      <c r="L35" s="68"/>
      <c r="M35" s="68"/>
      <c r="N35" s="68"/>
      <c r="O35" s="68"/>
      <c r="P35" s="80"/>
      <c r="Q35" s="79"/>
      <c r="R35" s="68"/>
      <c r="S35" s="68"/>
      <c r="T35" s="68"/>
      <c r="U35" s="68"/>
      <c r="V35" s="68"/>
      <c r="W35" s="68"/>
      <c r="X35" s="68"/>
      <c r="Y35" s="68"/>
      <c r="Z35" s="68"/>
      <c r="AA35" s="68"/>
      <c r="AB35" s="68"/>
      <c r="AC35" s="68"/>
      <c r="AD35" s="68"/>
      <c r="AE35" s="68"/>
      <c r="AF35" s="68"/>
      <c r="AG35" s="68"/>
      <c r="AH35" s="68"/>
      <c r="AI35" s="68"/>
      <c r="AJ35" s="68"/>
      <c r="AK35" s="68"/>
      <c r="AL35" s="80"/>
      <c r="AM35" s="79"/>
      <c r="AN35" s="68"/>
      <c r="AO35" s="68"/>
      <c r="AP35" s="68"/>
      <c r="AQ35" s="68"/>
      <c r="AR35" s="68"/>
      <c r="AS35" s="68"/>
      <c r="AT35" s="68"/>
      <c r="AU35" s="68"/>
      <c r="AV35" s="68"/>
      <c r="AW35" s="68"/>
      <c r="AX35" s="68"/>
      <c r="AY35" s="68"/>
      <c r="AZ35" s="68"/>
      <c r="BA35" s="79"/>
      <c r="BB35" s="80"/>
      <c r="BC35" s="85">
        <v>12</v>
      </c>
      <c r="BD35" s="69">
        <v>11</v>
      </c>
      <c r="BE35" s="69"/>
      <c r="BF35" s="86"/>
      <c r="BG35" s="89">
        <f t="shared" si="0"/>
        <v>0.2608695652173913</v>
      </c>
      <c r="BH35" s="89">
        <f t="shared" si="1"/>
        <v>0</v>
      </c>
      <c r="BI35" s="89">
        <f t="shared" si="2"/>
        <v>0</v>
      </c>
      <c r="BJ35" s="89">
        <f t="shared" si="3"/>
        <v>0</v>
      </c>
      <c r="BK35" s="60"/>
      <c r="BL35" s="60"/>
      <c r="BM35" s="33"/>
    </row>
    <row r="36" spans="1:65" x14ac:dyDescent="0.2">
      <c r="A36" s="66">
        <v>2017</v>
      </c>
      <c r="B36" s="67">
        <v>1</v>
      </c>
      <c r="C36" s="67">
        <v>2016</v>
      </c>
      <c r="D36" s="73" t="s">
        <v>520</v>
      </c>
      <c r="E36" s="75">
        <v>31</v>
      </c>
      <c r="F36" s="79"/>
      <c r="G36" s="68"/>
      <c r="H36" s="68"/>
      <c r="I36" s="68"/>
      <c r="J36" s="68"/>
      <c r="K36" s="68"/>
      <c r="L36" s="68"/>
      <c r="M36" s="68"/>
      <c r="N36" s="68"/>
      <c r="O36" s="68"/>
      <c r="P36" s="80"/>
      <c r="Q36" s="79"/>
      <c r="R36" s="68"/>
      <c r="S36" s="68"/>
      <c r="T36" s="68"/>
      <c r="U36" s="68"/>
      <c r="V36" s="68"/>
      <c r="W36" s="68"/>
      <c r="X36" s="68"/>
      <c r="Y36" s="68"/>
      <c r="Z36" s="68"/>
      <c r="AA36" s="68"/>
      <c r="AB36" s="68"/>
      <c r="AC36" s="68"/>
      <c r="AD36" s="68"/>
      <c r="AE36" s="68"/>
      <c r="AF36" s="68"/>
      <c r="AG36" s="68"/>
      <c r="AH36" s="68"/>
      <c r="AI36" s="68"/>
      <c r="AJ36" s="68"/>
      <c r="AK36" s="68"/>
      <c r="AL36" s="80"/>
      <c r="AM36" s="79"/>
      <c r="AN36" s="68"/>
      <c r="AO36" s="68"/>
      <c r="AP36" s="68"/>
      <c r="AQ36" s="68"/>
      <c r="AR36" s="68"/>
      <c r="AS36" s="68"/>
      <c r="AT36" s="68"/>
      <c r="AU36" s="68"/>
      <c r="AV36" s="68"/>
      <c r="AW36" s="68"/>
      <c r="AX36" s="68"/>
      <c r="AY36" s="68"/>
      <c r="AZ36" s="68"/>
      <c r="BA36" s="79"/>
      <c r="BB36" s="80"/>
      <c r="BC36" s="85"/>
      <c r="BD36" s="69">
        <v>13</v>
      </c>
      <c r="BE36" s="69"/>
      <c r="BF36" s="86"/>
      <c r="BG36" s="89">
        <f t="shared" si="0"/>
        <v>0</v>
      </c>
      <c r="BH36" s="89">
        <f t="shared" si="1"/>
        <v>0</v>
      </c>
      <c r="BI36" s="89">
        <f t="shared" si="2"/>
        <v>0</v>
      </c>
      <c r="BJ36" s="89">
        <f t="shared" si="3"/>
        <v>0</v>
      </c>
      <c r="BK36" s="60"/>
      <c r="BL36" s="60"/>
      <c r="BM36" s="33"/>
    </row>
    <row r="37" spans="1:65" x14ac:dyDescent="0.2">
      <c r="A37" s="66">
        <v>2017</v>
      </c>
      <c r="B37" s="67">
        <v>1</v>
      </c>
      <c r="C37" s="67">
        <v>2016</v>
      </c>
      <c r="D37" s="73" t="s">
        <v>407</v>
      </c>
      <c r="E37" s="75">
        <v>154</v>
      </c>
      <c r="F37" s="79"/>
      <c r="G37" s="68"/>
      <c r="H37" s="68">
        <v>16</v>
      </c>
      <c r="I37" s="68"/>
      <c r="J37" s="68"/>
      <c r="K37" s="68"/>
      <c r="L37" s="68"/>
      <c r="M37" s="68"/>
      <c r="N37" s="68"/>
      <c r="O37" s="68"/>
      <c r="P37" s="80"/>
      <c r="Q37" s="79"/>
      <c r="R37" s="68"/>
      <c r="S37" s="68"/>
      <c r="T37" s="68"/>
      <c r="U37" s="68"/>
      <c r="V37" s="68"/>
      <c r="W37" s="68"/>
      <c r="X37" s="68"/>
      <c r="Y37" s="68"/>
      <c r="Z37" s="68"/>
      <c r="AA37" s="68"/>
      <c r="AB37" s="68"/>
      <c r="AC37" s="68"/>
      <c r="AD37" s="68"/>
      <c r="AE37" s="68"/>
      <c r="AF37" s="68">
        <v>37</v>
      </c>
      <c r="AG37" s="68"/>
      <c r="AH37" s="68"/>
      <c r="AI37" s="68"/>
      <c r="AJ37" s="68"/>
      <c r="AK37" s="68"/>
      <c r="AL37" s="80"/>
      <c r="AM37" s="79"/>
      <c r="AN37" s="68"/>
      <c r="AO37" s="68"/>
      <c r="AP37" s="68"/>
      <c r="AQ37" s="68"/>
      <c r="AR37" s="68"/>
      <c r="AS37" s="68"/>
      <c r="AT37" s="68"/>
      <c r="AU37" s="68"/>
      <c r="AV37" s="68"/>
      <c r="AW37" s="68"/>
      <c r="AX37" s="68"/>
      <c r="AY37" s="68"/>
      <c r="AZ37" s="68"/>
      <c r="BA37" s="79"/>
      <c r="BB37" s="80"/>
      <c r="BC37" s="85">
        <v>49</v>
      </c>
      <c r="BD37" s="69">
        <v>38</v>
      </c>
      <c r="BE37" s="69"/>
      <c r="BF37" s="86"/>
      <c r="BG37" s="89">
        <f t="shared" si="0"/>
        <v>0.31818181818181818</v>
      </c>
      <c r="BH37" s="89">
        <f t="shared" si="1"/>
        <v>0</v>
      </c>
      <c r="BI37" s="89">
        <f t="shared" si="2"/>
        <v>0</v>
      </c>
      <c r="BJ37" s="89">
        <f t="shared" si="3"/>
        <v>0</v>
      </c>
      <c r="BK37" s="60"/>
      <c r="BL37" s="60"/>
      <c r="BM37" s="33"/>
    </row>
    <row r="38" spans="1:65" x14ac:dyDescent="0.2">
      <c r="A38" s="66">
        <v>2017</v>
      </c>
      <c r="B38" s="67">
        <v>1</v>
      </c>
      <c r="C38" s="67">
        <v>2016</v>
      </c>
      <c r="D38" s="73" t="s">
        <v>521</v>
      </c>
      <c r="E38" s="75">
        <v>43</v>
      </c>
      <c r="F38" s="79"/>
      <c r="G38" s="68"/>
      <c r="H38" s="68"/>
      <c r="I38" s="68"/>
      <c r="J38" s="68"/>
      <c r="K38" s="68"/>
      <c r="L38" s="68"/>
      <c r="M38" s="68"/>
      <c r="N38" s="68"/>
      <c r="O38" s="68"/>
      <c r="P38" s="80"/>
      <c r="Q38" s="79"/>
      <c r="R38" s="68"/>
      <c r="S38" s="68"/>
      <c r="T38" s="68"/>
      <c r="U38" s="68"/>
      <c r="V38" s="68"/>
      <c r="W38" s="68"/>
      <c r="X38" s="68"/>
      <c r="Y38" s="68"/>
      <c r="Z38" s="68"/>
      <c r="AA38" s="68"/>
      <c r="AB38" s="68"/>
      <c r="AC38" s="68"/>
      <c r="AD38" s="68"/>
      <c r="AE38" s="68"/>
      <c r="AF38" s="68"/>
      <c r="AG38" s="68"/>
      <c r="AH38" s="68"/>
      <c r="AI38" s="68"/>
      <c r="AJ38" s="68"/>
      <c r="AK38" s="68"/>
      <c r="AL38" s="80"/>
      <c r="AM38" s="79"/>
      <c r="AN38" s="68"/>
      <c r="AO38" s="68"/>
      <c r="AP38" s="68"/>
      <c r="AQ38" s="68"/>
      <c r="AR38" s="68"/>
      <c r="AS38" s="68"/>
      <c r="AT38" s="68"/>
      <c r="AU38" s="68"/>
      <c r="AV38" s="68"/>
      <c r="AW38" s="68"/>
      <c r="AX38" s="68"/>
      <c r="AY38" s="68"/>
      <c r="AZ38" s="68"/>
      <c r="BA38" s="79"/>
      <c r="BB38" s="80"/>
      <c r="BC38" s="85">
        <v>12</v>
      </c>
      <c r="BD38" s="69"/>
      <c r="BE38" s="69"/>
      <c r="BF38" s="86"/>
      <c r="BG38" s="89">
        <f t="shared" si="0"/>
        <v>0.27906976744186046</v>
      </c>
      <c r="BH38" s="89">
        <f t="shared" si="1"/>
        <v>0</v>
      </c>
      <c r="BI38" s="89">
        <f t="shared" si="2"/>
        <v>0</v>
      </c>
      <c r="BJ38" s="89">
        <f t="shared" si="3"/>
        <v>0</v>
      </c>
      <c r="BK38" s="60"/>
      <c r="BL38" s="60"/>
      <c r="BM38" s="33"/>
    </row>
    <row r="39" spans="1:65" x14ac:dyDescent="0.2">
      <c r="A39" s="66">
        <v>2017</v>
      </c>
      <c r="B39" s="67">
        <v>1</v>
      </c>
      <c r="C39" s="67">
        <v>2016</v>
      </c>
      <c r="D39" s="73" t="s">
        <v>522</v>
      </c>
      <c r="E39" s="75">
        <v>84</v>
      </c>
      <c r="F39" s="79"/>
      <c r="G39" s="68"/>
      <c r="H39" s="68"/>
      <c r="I39" s="68"/>
      <c r="J39" s="68"/>
      <c r="K39" s="68"/>
      <c r="L39" s="68"/>
      <c r="M39" s="68"/>
      <c r="N39" s="68"/>
      <c r="O39" s="68"/>
      <c r="P39" s="80"/>
      <c r="Q39" s="79"/>
      <c r="R39" s="68"/>
      <c r="S39" s="68"/>
      <c r="T39" s="68"/>
      <c r="U39" s="68"/>
      <c r="V39" s="68"/>
      <c r="W39" s="68"/>
      <c r="X39" s="68"/>
      <c r="Y39" s="68"/>
      <c r="Z39" s="68"/>
      <c r="AA39" s="68"/>
      <c r="AB39" s="68"/>
      <c r="AC39" s="68"/>
      <c r="AD39" s="68"/>
      <c r="AE39" s="68"/>
      <c r="AF39" s="68"/>
      <c r="AG39" s="68"/>
      <c r="AH39" s="68">
        <v>38</v>
      </c>
      <c r="AI39" s="68"/>
      <c r="AJ39" s="68"/>
      <c r="AK39" s="68"/>
      <c r="AL39" s="80"/>
      <c r="AM39" s="79"/>
      <c r="AN39" s="68"/>
      <c r="AO39" s="68"/>
      <c r="AP39" s="68"/>
      <c r="AQ39" s="68"/>
      <c r="AR39" s="68"/>
      <c r="AS39" s="68"/>
      <c r="AT39" s="68"/>
      <c r="AU39" s="68"/>
      <c r="AV39" s="68"/>
      <c r="AW39" s="68"/>
      <c r="AX39" s="68"/>
      <c r="AY39" s="68"/>
      <c r="AZ39" s="68"/>
      <c r="BA39" s="79"/>
      <c r="BB39" s="80"/>
      <c r="BC39" s="85"/>
      <c r="BD39" s="69">
        <v>41</v>
      </c>
      <c r="BE39" s="69"/>
      <c r="BF39" s="86"/>
      <c r="BG39" s="89">
        <f t="shared" si="0"/>
        <v>0</v>
      </c>
      <c r="BH39" s="89">
        <f t="shared" si="1"/>
        <v>0</v>
      </c>
      <c r="BI39" s="89">
        <f t="shared" si="2"/>
        <v>0</v>
      </c>
      <c r="BJ39" s="89">
        <f t="shared" si="3"/>
        <v>0</v>
      </c>
      <c r="BK39" s="60"/>
      <c r="BL39" s="60"/>
      <c r="BM39" s="33"/>
    </row>
    <row r="40" spans="1:65" x14ac:dyDescent="0.2">
      <c r="A40" s="66">
        <v>2017</v>
      </c>
      <c r="B40" s="67">
        <v>1</v>
      </c>
      <c r="C40" s="67">
        <v>2016</v>
      </c>
      <c r="D40" s="73" t="s">
        <v>523</v>
      </c>
      <c r="E40" s="75">
        <v>66</v>
      </c>
      <c r="F40" s="79"/>
      <c r="G40" s="68"/>
      <c r="H40" s="68"/>
      <c r="I40" s="68"/>
      <c r="J40" s="68"/>
      <c r="K40" s="68"/>
      <c r="L40" s="68"/>
      <c r="M40" s="68"/>
      <c r="N40" s="68"/>
      <c r="O40" s="68"/>
      <c r="P40" s="80"/>
      <c r="Q40" s="79"/>
      <c r="R40" s="68"/>
      <c r="S40" s="68"/>
      <c r="T40" s="68"/>
      <c r="U40" s="68"/>
      <c r="V40" s="68"/>
      <c r="W40" s="68"/>
      <c r="X40" s="68"/>
      <c r="Y40" s="68"/>
      <c r="Z40" s="68"/>
      <c r="AA40" s="68"/>
      <c r="AB40" s="68"/>
      <c r="AC40" s="68"/>
      <c r="AD40" s="68"/>
      <c r="AE40" s="68"/>
      <c r="AF40" s="68"/>
      <c r="AG40" s="68"/>
      <c r="AH40" s="68">
        <v>17</v>
      </c>
      <c r="AI40" s="68"/>
      <c r="AJ40" s="68"/>
      <c r="AK40" s="68"/>
      <c r="AL40" s="80"/>
      <c r="AM40" s="79"/>
      <c r="AN40" s="68"/>
      <c r="AO40" s="68"/>
      <c r="AP40" s="68"/>
      <c r="AQ40" s="68"/>
      <c r="AR40" s="68"/>
      <c r="AS40" s="68"/>
      <c r="AT40" s="68"/>
      <c r="AU40" s="68"/>
      <c r="AV40" s="68"/>
      <c r="AW40" s="68"/>
      <c r="AX40" s="68"/>
      <c r="AY40" s="68"/>
      <c r="AZ40" s="68"/>
      <c r="BA40" s="79"/>
      <c r="BB40" s="80"/>
      <c r="BC40" s="85"/>
      <c r="BD40" s="69">
        <v>18</v>
      </c>
      <c r="BE40" s="69"/>
      <c r="BF40" s="86"/>
      <c r="BG40" s="89">
        <f t="shared" si="0"/>
        <v>0</v>
      </c>
      <c r="BH40" s="89">
        <f t="shared" si="1"/>
        <v>0</v>
      </c>
      <c r="BI40" s="89">
        <f t="shared" si="2"/>
        <v>0</v>
      </c>
      <c r="BJ40" s="89">
        <f t="shared" si="3"/>
        <v>0</v>
      </c>
      <c r="BK40" s="60"/>
      <c r="BL40" s="60"/>
      <c r="BM40" s="33"/>
    </row>
    <row r="41" spans="1:65" x14ac:dyDescent="0.2">
      <c r="A41" s="66">
        <v>2017</v>
      </c>
      <c r="B41" s="67">
        <v>1</v>
      </c>
      <c r="C41" s="67">
        <v>2016</v>
      </c>
      <c r="D41" s="73" t="s">
        <v>524</v>
      </c>
      <c r="E41" s="75">
        <v>64</v>
      </c>
      <c r="F41" s="79"/>
      <c r="G41" s="68"/>
      <c r="H41" s="68"/>
      <c r="I41" s="68"/>
      <c r="J41" s="68"/>
      <c r="K41" s="68">
        <v>20</v>
      </c>
      <c r="L41" s="68"/>
      <c r="M41" s="68"/>
      <c r="N41" s="68"/>
      <c r="O41" s="68"/>
      <c r="P41" s="80"/>
      <c r="Q41" s="79"/>
      <c r="R41" s="68"/>
      <c r="S41" s="68"/>
      <c r="T41" s="68"/>
      <c r="U41" s="68"/>
      <c r="V41" s="68"/>
      <c r="W41" s="68"/>
      <c r="X41" s="68"/>
      <c r="Y41" s="68"/>
      <c r="Z41" s="68"/>
      <c r="AA41" s="68"/>
      <c r="AB41" s="68"/>
      <c r="AC41" s="68"/>
      <c r="AD41" s="68"/>
      <c r="AE41" s="68"/>
      <c r="AF41" s="68"/>
      <c r="AG41" s="68"/>
      <c r="AH41" s="68"/>
      <c r="AI41" s="68"/>
      <c r="AJ41" s="68"/>
      <c r="AK41" s="68"/>
      <c r="AL41" s="80"/>
      <c r="AM41" s="79"/>
      <c r="AN41" s="68"/>
      <c r="AO41" s="68"/>
      <c r="AP41" s="68"/>
      <c r="AQ41" s="68"/>
      <c r="AR41" s="68"/>
      <c r="AS41" s="68"/>
      <c r="AT41" s="68"/>
      <c r="AU41" s="68"/>
      <c r="AV41" s="68"/>
      <c r="AW41" s="68"/>
      <c r="AX41" s="68"/>
      <c r="AY41" s="68"/>
      <c r="AZ41" s="68"/>
      <c r="BA41" s="79"/>
      <c r="BB41" s="80"/>
      <c r="BC41" s="85">
        <v>31</v>
      </c>
      <c r="BD41" s="69"/>
      <c r="BE41" s="69"/>
      <c r="BF41" s="86"/>
      <c r="BG41" s="89">
        <f t="shared" si="0"/>
        <v>0.484375</v>
      </c>
      <c r="BH41" s="89">
        <f t="shared" si="1"/>
        <v>0</v>
      </c>
      <c r="BI41" s="89">
        <f t="shared" si="2"/>
        <v>0</v>
      </c>
      <c r="BJ41" s="89">
        <f t="shared" si="3"/>
        <v>0</v>
      </c>
      <c r="BK41" s="60"/>
      <c r="BL41" s="60"/>
      <c r="BM41" s="33"/>
    </row>
    <row r="42" spans="1:65" x14ac:dyDescent="0.2">
      <c r="A42" s="66">
        <v>2017</v>
      </c>
      <c r="B42" s="67">
        <v>1</v>
      </c>
      <c r="C42" s="67">
        <v>2016</v>
      </c>
      <c r="D42" s="73" t="s">
        <v>525</v>
      </c>
      <c r="E42" s="75">
        <v>68</v>
      </c>
      <c r="F42" s="79"/>
      <c r="G42" s="68"/>
      <c r="H42" s="68"/>
      <c r="I42" s="68"/>
      <c r="J42" s="68"/>
      <c r="K42" s="68"/>
      <c r="L42" s="68"/>
      <c r="M42" s="68"/>
      <c r="N42" s="68"/>
      <c r="O42" s="68"/>
      <c r="P42" s="80"/>
      <c r="Q42" s="79"/>
      <c r="R42" s="68"/>
      <c r="S42" s="68"/>
      <c r="T42" s="68"/>
      <c r="U42" s="68"/>
      <c r="V42" s="68"/>
      <c r="W42" s="68"/>
      <c r="X42" s="68"/>
      <c r="Y42" s="68"/>
      <c r="Z42" s="68"/>
      <c r="AA42" s="68"/>
      <c r="AB42" s="68"/>
      <c r="AC42" s="68"/>
      <c r="AD42" s="68"/>
      <c r="AE42" s="68"/>
      <c r="AF42" s="68"/>
      <c r="AG42" s="68"/>
      <c r="AH42" s="68"/>
      <c r="AI42" s="68"/>
      <c r="AJ42" s="68"/>
      <c r="AK42" s="68"/>
      <c r="AL42" s="80"/>
      <c r="AM42" s="79"/>
      <c r="AN42" s="68"/>
      <c r="AO42" s="68"/>
      <c r="AP42" s="68"/>
      <c r="AQ42" s="68"/>
      <c r="AR42" s="68"/>
      <c r="AS42" s="68"/>
      <c r="AT42" s="68"/>
      <c r="AU42" s="68"/>
      <c r="AV42" s="68"/>
      <c r="AW42" s="68"/>
      <c r="AX42" s="68"/>
      <c r="AY42" s="68"/>
      <c r="AZ42" s="68"/>
      <c r="BA42" s="79"/>
      <c r="BB42" s="80"/>
      <c r="BC42" s="85">
        <v>23</v>
      </c>
      <c r="BD42" s="69">
        <v>14</v>
      </c>
      <c r="BE42" s="69"/>
      <c r="BF42" s="86"/>
      <c r="BG42" s="89">
        <f t="shared" si="0"/>
        <v>0.33823529411764708</v>
      </c>
      <c r="BH42" s="89">
        <f t="shared" si="1"/>
        <v>0</v>
      </c>
      <c r="BI42" s="89">
        <f t="shared" si="2"/>
        <v>0</v>
      </c>
      <c r="BJ42" s="89">
        <f t="shared" si="3"/>
        <v>0</v>
      </c>
      <c r="BK42" s="60"/>
      <c r="BL42" s="60"/>
      <c r="BM42" s="33"/>
    </row>
    <row r="43" spans="1:65" x14ac:dyDescent="0.2">
      <c r="A43" s="66">
        <v>2017</v>
      </c>
      <c r="B43" s="67">
        <v>1</v>
      </c>
      <c r="C43" s="67">
        <v>2016</v>
      </c>
      <c r="D43" s="73" t="s">
        <v>526</v>
      </c>
      <c r="E43" s="75">
        <v>74</v>
      </c>
      <c r="F43" s="79"/>
      <c r="G43" s="68">
        <v>16</v>
      </c>
      <c r="H43" s="68"/>
      <c r="I43" s="68"/>
      <c r="J43" s="68"/>
      <c r="K43" s="68">
        <v>18</v>
      </c>
      <c r="L43" s="68"/>
      <c r="M43" s="68"/>
      <c r="N43" s="68"/>
      <c r="O43" s="68"/>
      <c r="P43" s="80"/>
      <c r="Q43" s="79"/>
      <c r="R43" s="68"/>
      <c r="S43" s="68"/>
      <c r="T43" s="68"/>
      <c r="U43" s="68"/>
      <c r="V43" s="68"/>
      <c r="W43" s="68"/>
      <c r="X43" s="68"/>
      <c r="Y43" s="68"/>
      <c r="Z43" s="68"/>
      <c r="AA43" s="68"/>
      <c r="AB43" s="68"/>
      <c r="AC43" s="68"/>
      <c r="AD43" s="68"/>
      <c r="AE43" s="68"/>
      <c r="AF43" s="68"/>
      <c r="AG43" s="68"/>
      <c r="AH43" s="68"/>
      <c r="AI43" s="68"/>
      <c r="AJ43" s="68"/>
      <c r="AK43" s="68"/>
      <c r="AL43" s="80"/>
      <c r="AM43" s="79"/>
      <c r="AN43" s="68"/>
      <c r="AO43" s="68"/>
      <c r="AP43" s="68"/>
      <c r="AQ43" s="68"/>
      <c r="AR43" s="68"/>
      <c r="AS43" s="68"/>
      <c r="AT43" s="68"/>
      <c r="AU43" s="68"/>
      <c r="AV43" s="68"/>
      <c r="AW43" s="68"/>
      <c r="AX43" s="68"/>
      <c r="AY43" s="68"/>
      <c r="AZ43" s="68"/>
      <c r="BA43" s="79"/>
      <c r="BB43" s="80"/>
      <c r="BC43" s="85">
        <v>44</v>
      </c>
      <c r="BD43" s="69"/>
      <c r="BE43" s="69"/>
      <c r="BF43" s="86"/>
      <c r="BG43" s="89">
        <f t="shared" si="0"/>
        <v>0.59459459459459463</v>
      </c>
      <c r="BH43" s="89">
        <f t="shared" si="1"/>
        <v>0</v>
      </c>
      <c r="BI43" s="89">
        <f t="shared" si="2"/>
        <v>0</v>
      </c>
      <c r="BJ43" s="89">
        <f t="shared" si="3"/>
        <v>0</v>
      </c>
      <c r="BK43" s="60"/>
      <c r="BL43" s="60"/>
      <c r="BM43" s="33"/>
    </row>
    <row r="44" spans="1:65" x14ac:dyDescent="0.2">
      <c r="A44" s="66">
        <v>2017</v>
      </c>
      <c r="B44" s="67">
        <v>1</v>
      </c>
      <c r="C44" s="67">
        <v>2016</v>
      </c>
      <c r="D44" s="73" t="s">
        <v>527</v>
      </c>
      <c r="E44" s="75">
        <v>42</v>
      </c>
      <c r="F44" s="79"/>
      <c r="G44" s="68"/>
      <c r="H44" s="68"/>
      <c r="I44" s="68"/>
      <c r="J44" s="68"/>
      <c r="K44" s="68"/>
      <c r="L44" s="68"/>
      <c r="M44" s="68"/>
      <c r="N44" s="68"/>
      <c r="O44" s="68"/>
      <c r="P44" s="80"/>
      <c r="Q44" s="79"/>
      <c r="R44" s="68"/>
      <c r="S44" s="68"/>
      <c r="T44" s="68"/>
      <c r="U44" s="68"/>
      <c r="V44" s="68"/>
      <c r="W44" s="68"/>
      <c r="X44" s="68"/>
      <c r="Y44" s="68"/>
      <c r="Z44" s="68"/>
      <c r="AA44" s="68"/>
      <c r="AB44" s="68"/>
      <c r="AC44" s="68"/>
      <c r="AD44" s="68"/>
      <c r="AE44" s="68"/>
      <c r="AF44" s="68"/>
      <c r="AG44" s="68"/>
      <c r="AH44" s="68"/>
      <c r="AI44" s="68"/>
      <c r="AJ44" s="68"/>
      <c r="AK44" s="68"/>
      <c r="AL44" s="80"/>
      <c r="AM44" s="79"/>
      <c r="AN44" s="68"/>
      <c r="AO44" s="68"/>
      <c r="AP44" s="68"/>
      <c r="AQ44" s="68"/>
      <c r="AR44" s="68"/>
      <c r="AS44" s="68"/>
      <c r="AT44" s="68"/>
      <c r="AU44" s="68"/>
      <c r="AV44" s="68"/>
      <c r="AW44" s="68"/>
      <c r="AX44" s="68"/>
      <c r="AY44" s="68"/>
      <c r="AZ44" s="68"/>
      <c r="BA44" s="79"/>
      <c r="BB44" s="80"/>
      <c r="BC44" s="85">
        <v>12</v>
      </c>
      <c r="BD44" s="69"/>
      <c r="BE44" s="69"/>
      <c r="BF44" s="86"/>
      <c r="BG44" s="89">
        <f t="shared" si="0"/>
        <v>0.2857142857142857</v>
      </c>
      <c r="BH44" s="89">
        <f t="shared" si="1"/>
        <v>0</v>
      </c>
      <c r="BI44" s="89">
        <f t="shared" si="2"/>
        <v>0</v>
      </c>
      <c r="BJ44" s="89">
        <f t="shared" si="3"/>
        <v>0</v>
      </c>
      <c r="BK44" s="60"/>
      <c r="BL44" s="60"/>
      <c r="BM44" s="33"/>
    </row>
    <row r="45" spans="1:65" x14ac:dyDescent="0.2">
      <c r="A45" s="66">
        <v>2017</v>
      </c>
      <c r="B45" s="67">
        <v>1</v>
      </c>
      <c r="C45" s="67">
        <v>2016</v>
      </c>
      <c r="D45" s="73" t="s">
        <v>528</v>
      </c>
      <c r="E45" s="75">
        <v>164</v>
      </c>
      <c r="F45" s="79"/>
      <c r="G45" s="68">
        <v>55</v>
      </c>
      <c r="H45" s="68"/>
      <c r="I45" s="68"/>
      <c r="J45" s="68"/>
      <c r="K45" s="68"/>
      <c r="L45" s="68"/>
      <c r="M45" s="68"/>
      <c r="N45" s="68"/>
      <c r="O45" s="68"/>
      <c r="P45" s="80"/>
      <c r="Q45" s="79"/>
      <c r="R45" s="68"/>
      <c r="S45" s="68"/>
      <c r="T45" s="68"/>
      <c r="U45" s="68"/>
      <c r="V45" s="68"/>
      <c r="W45" s="68"/>
      <c r="X45" s="68"/>
      <c r="Y45" s="68"/>
      <c r="Z45" s="68"/>
      <c r="AA45" s="68"/>
      <c r="AB45" s="68"/>
      <c r="AC45" s="68"/>
      <c r="AD45" s="68"/>
      <c r="AE45" s="68"/>
      <c r="AF45" s="68"/>
      <c r="AG45" s="68"/>
      <c r="AH45" s="68"/>
      <c r="AI45" s="68"/>
      <c r="AJ45" s="68"/>
      <c r="AK45" s="68"/>
      <c r="AL45" s="80"/>
      <c r="AM45" s="79"/>
      <c r="AN45" s="68"/>
      <c r="AO45" s="68"/>
      <c r="AP45" s="68"/>
      <c r="AQ45" s="68"/>
      <c r="AR45" s="68"/>
      <c r="AS45" s="68"/>
      <c r="AT45" s="68"/>
      <c r="AU45" s="68"/>
      <c r="AV45" s="68"/>
      <c r="AW45" s="68"/>
      <c r="AX45" s="68"/>
      <c r="AY45" s="68">
        <v>11</v>
      </c>
      <c r="AZ45" s="68"/>
      <c r="BA45" s="79"/>
      <c r="BB45" s="80"/>
      <c r="BC45" s="85">
        <v>66</v>
      </c>
      <c r="BD45" s="69"/>
      <c r="BE45" s="69">
        <v>13</v>
      </c>
      <c r="BF45" s="86"/>
      <c r="BG45" s="89">
        <f t="shared" si="0"/>
        <v>0.40243902439024393</v>
      </c>
      <c r="BH45" s="89">
        <f t="shared" si="1"/>
        <v>0</v>
      </c>
      <c r="BI45" s="89">
        <f t="shared" si="2"/>
        <v>7.926829268292683E-2</v>
      </c>
      <c r="BJ45" s="89">
        <f t="shared" si="3"/>
        <v>0</v>
      </c>
      <c r="BK45" s="60"/>
      <c r="BL45" s="60"/>
      <c r="BM45" s="33"/>
    </row>
    <row r="46" spans="1:65" x14ac:dyDescent="0.2">
      <c r="A46" s="66">
        <v>2017</v>
      </c>
      <c r="B46" s="67">
        <v>1</v>
      </c>
      <c r="C46" s="67">
        <v>2016</v>
      </c>
      <c r="D46" s="73" t="s">
        <v>408</v>
      </c>
      <c r="E46" s="75">
        <v>46</v>
      </c>
      <c r="F46" s="79"/>
      <c r="G46" s="68"/>
      <c r="H46" s="68"/>
      <c r="I46" s="68"/>
      <c r="J46" s="68"/>
      <c r="K46" s="68"/>
      <c r="L46" s="68"/>
      <c r="M46" s="68"/>
      <c r="N46" s="68"/>
      <c r="O46" s="68"/>
      <c r="P46" s="80"/>
      <c r="Q46" s="79"/>
      <c r="R46" s="68"/>
      <c r="S46" s="68"/>
      <c r="T46" s="68"/>
      <c r="U46" s="68"/>
      <c r="V46" s="68"/>
      <c r="W46" s="68"/>
      <c r="X46" s="68"/>
      <c r="Y46" s="68"/>
      <c r="Z46" s="68"/>
      <c r="AA46" s="68"/>
      <c r="AB46" s="68"/>
      <c r="AC46" s="68"/>
      <c r="AD46" s="68"/>
      <c r="AE46" s="68"/>
      <c r="AF46" s="68"/>
      <c r="AG46" s="68"/>
      <c r="AH46" s="68"/>
      <c r="AI46" s="68"/>
      <c r="AJ46" s="68"/>
      <c r="AK46" s="68"/>
      <c r="AL46" s="80"/>
      <c r="AM46" s="79"/>
      <c r="AN46" s="68"/>
      <c r="AO46" s="68"/>
      <c r="AP46" s="68"/>
      <c r="AQ46" s="68"/>
      <c r="AR46" s="68"/>
      <c r="AS46" s="68"/>
      <c r="AT46" s="68"/>
      <c r="AU46" s="68"/>
      <c r="AV46" s="68"/>
      <c r="AW46" s="68"/>
      <c r="AX46" s="68"/>
      <c r="AY46" s="68"/>
      <c r="AZ46" s="68"/>
      <c r="BA46" s="79"/>
      <c r="BB46" s="80"/>
      <c r="BC46" s="85">
        <v>22</v>
      </c>
      <c r="BD46" s="69"/>
      <c r="BE46" s="69"/>
      <c r="BF46" s="86"/>
      <c r="BG46" s="89">
        <f t="shared" si="0"/>
        <v>0.47826086956521741</v>
      </c>
      <c r="BH46" s="89">
        <f t="shared" si="1"/>
        <v>0</v>
      </c>
      <c r="BI46" s="89">
        <f t="shared" si="2"/>
        <v>0</v>
      </c>
      <c r="BJ46" s="89">
        <f t="shared" si="3"/>
        <v>0</v>
      </c>
      <c r="BK46" s="60"/>
      <c r="BL46" s="60"/>
      <c r="BM46" s="33"/>
    </row>
    <row r="47" spans="1:65" x14ac:dyDescent="0.2">
      <c r="A47" s="66">
        <v>2017</v>
      </c>
      <c r="B47" s="67">
        <v>1</v>
      </c>
      <c r="C47" s="67">
        <v>2016</v>
      </c>
      <c r="D47" s="73" t="s">
        <v>529</v>
      </c>
      <c r="E47" s="75">
        <v>62</v>
      </c>
      <c r="F47" s="79"/>
      <c r="G47" s="68"/>
      <c r="H47" s="68"/>
      <c r="I47" s="68"/>
      <c r="J47" s="68"/>
      <c r="K47" s="68"/>
      <c r="L47" s="68"/>
      <c r="M47" s="68"/>
      <c r="N47" s="68"/>
      <c r="O47" s="68"/>
      <c r="P47" s="80"/>
      <c r="Q47" s="79"/>
      <c r="R47" s="68"/>
      <c r="S47" s="68"/>
      <c r="T47" s="68"/>
      <c r="U47" s="68"/>
      <c r="V47" s="68"/>
      <c r="W47" s="68"/>
      <c r="X47" s="68"/>
      <c r="Y47" s="68"/>
      <c r="Z47" s="68"/>
      <c r="AA47" s="68"/>
      <c r="AB47" s="68"/>
      <c r="AC47" s="68"/>
      <c r="AD47" s="68"/>
      <c r="AE47" s="68"/>
      <c r="AF47" s="68"/>
      <c r="AG47" s="68"/>
      <c r="AH47" s="68"/>
      <c r="AI47" s="68"/>
      <c r="AJ47" s="68"/>
      <c r="AK47" s="68"/>
      <c r="AL47" s="80"/>
      <c r="AM47" s="79"/>
      <c r="AN47" s="68"/>
      <c r="AO47" s="68"/>
      <c r="AP47" s="68"/>
      <c r="AQ47" s="68"/>
      <c r="AR47" s="68"/>
      <c r="AS47" s="68"/>
      <c r="AT47" s="68"/>
      <c r="AU47" s="68"/>
      <c r="AV47" s="68"/>
      <c r="AW47" s="68"/>
      <c r="AX47" s="68"/>
      <c r="AY47" s="68"/>
      <c r="AZ47" s="68"/>
      <c r="BA47" s="79"/>
      <c r="BB47" s="80"/>
      <c r="BC47" s="85">
        <v>19</v>
      </c>
      <c r="BD47" s="69"/>
      <c r="BE47" s="69"/>
      <c r="BF47" s="86"/>
      <c r="BG47" s="89">
        <f t="shared" si="0"/>
        <v>0.30645161290322581</v>
      </c>
      <c r="BH47" s="89">
        <f t="shared" si="1"/>
        <v>0</v>
      </c>
      <c r="BI47" s="89">
        <f t="shared" si="2"/>
        <v>0</v>
      </c>
      <c r="BJ47" s="89">
        <f t="shared" si="3"/>
        <v>0</v>
      </c>
      <c r="BK47" s="60"/>
      <c r="BL47" s="60"/>
      <c r="BM47" s="33"/>
    </row>
    <row r="48" spans="1:65" x14ac:dyDescent="0.2">
      <c r="A48" s="66">
        <v>2017</v>
      </c>
      <c r="B48" s="67">
        <v>1</v>
      </c>
      <c r="C48" s="67">
        <v>2016</v>
      </c>
      <c r="D48" s="73" t="s">
        <v>530</v>
      </c>
      <c r="E48" s="75">
        <v>22</v>
      </c>
      <c r="F48" s="79"/>
      <c r="G48" s="68"/>
      <c r="H48" s="68"/>
      <c r="I48" s="68"/>
      <c r="J48" s="68"/>
      <c r="K48" s="68"/>
      <c r="L48" s="68"/>
      <c r="M48" s="68"/>
      <c r="N48" s="68"/>
      <c r="O48" s="68"/>
      <c r="P48" s="80"/>
      <c r="Q48" s="79"/>
      <c r="R48" s="68"/>
      <c r="S48" s="68"/>
      <c r="T48" s="68"/>
      <c r="U48" s="68"/>
      <c r="V48" s="68"/>
      <c r="W48" s="68"/>
      <c r="X48" s="68"/>
      <c r="Y48" s="68"/>
      <c r="Z48" s="68"/>
      <c r="AA48" s="68"/>
      <c r="AB48" s="68"/>
      <c r="AC48" s="68"/>
      <c r="AD48" s="68"/>
      <c r="AE48" s="68"/>
      <c r="AF48" s="68"/>
      <c r="AG48" s="68"/>
      <c r="AH48" s="68"/>
      <c r="AI48" s="68"/>
      <c r="AJ48" s="68"/>
      <c r="AK48" s="68"/>
      <c r="AL48" s="80"/>
      <c r="AM48" s="79"/>
      <c r="AN48" s="68"/>
      <c r="AO48" s="68"/>
      <c r="AP48" s="68"/>
      <c r="AQ48" s="68"/>
      <c r="AR48" s="68"/>
      <c r="AS48" s="68"/>
      <c r="AT48" s="68"/>
      <c r="AU48" s="68"/>
      <c r="AV48" s="68"/>
      <c r="AW48" s="68"/>
      <c r="AX48" s="68"/>
      <c r="AY48" s="68"/>
      <c r="AZ48" s="68"/>
      <c r="BA48" s="79"/>
      <c r="BB48" s="80"/>
      <c r="BC48" s="85"/>
      <c r="BD48" s="69"/>
      <c r="BE48" s="69"/>
      <c r="BF48" s="86"/>
      <c r="BG48" s="89">
        <f t="shared" si="0"/>
        <v>0</v>
      </c>
      <c r="BH48" s="89">
        <f t="shared" si="1"/>
        <v>0</v>
      </c>
      <c r="BI48" s="89">
        <f t="shared" si="2"/>
        <v>0</v>
      </c>
      <c r="BJ48" s="89">
        <f t="shared" si="3"/>
        <v>0</v>
      </c>
      <c r="BK48" s="60"/>
      <c r="BL48" s="60"/>
      <c r="BM48" s="33"/>
    </row>
    <row r="49" spans="1:65" x14ac:dyDescent="0.2">
      <c r="A49" s="66">
        <v>2017</v>
      </c>
      <c r="B49" s="67">
        <v>1</v>
      </c>
      <c r="C49" s="67">
        <v>2016</v>
      </c>
      <c r="D49" s="73" t="s">
        <v>531</v>
      </c>
      <c r="E49" s="75">
        <v>589</v>
      </c>
      <c r="F49" s="79">
        <v>12</v>
      </c>
      <c r="G49" s="68">
        <v>17</v>
      </c>
      <c r="H49" s="68"/>
      <c r="I49" s="68"/>
      <c r="J49" s="68">
        <v>46</v>
      </c>
      <c r="K49" s="68"/>
      <c r="L49" s="68"/>
      <c r="M49" s="68"/>
      <c r="N49" s="68"/>
      <c r="O49" s="68"/>
      <c r="P49" s="80">
        <v>111</v>
      </c>
      <c r="Q49" s="79"/>
      <c r="R49" s="68"/>
      <c r="S49" s="68"/>
      <c r="T49" s="68"/>
      <c r="U49" s="68"/>
      <c r="V49" s="68"/>
      <c r="W49" s="68"/>
      <c r="X49" s="68"/>
      <c r="Y49" s="68"/>
      <c r="Z49" s="68"/>
      <c r="AA49" s="68"/>
      <c r="AB49" s="68"/>
      <c r="AC49" s="68"/>
      <c r="AD49" s="68"/>
      <c r="AE49" s="68"/>
      <c r="AF49" s="68"/>
      <c r="AG49" s="68"/>
      <c r="AH49" s="68"/>
      <c r="AI49" s="68"/>
      <c r="AJ49" s="68">
        <v>118</v>
      </c>
      <c r="AK49" s="68"/>
      <c r="AL49" s="80"/>
      <c r="AM49" s="79"/>
      <c r="AN49" s="68"/>
      <c r="AO49" s="68"/>
      <c r="AP49" s="68"/>
      <c r="AQ49" s="68"/>
      <c r="AR49" s="68">
        <v>11</v>
      </c>
      <c r="AS49" s="68"/>
      <c r="AT49" s="68"/>
      <c r="AU49" s="68"/>
      <c r="AV49" s="68"/>
      <c r="AW49" s="68"/>
      <c r="AX49" s="68"/>
      <c r="AY49" s="68"/>
      <c r="AZ49" s="68"/>
      <c r="BA49" s="79"/>
      <c r="BB49" s="80"/>
      <c r="BC49" s="85">
        <v>203</v>
      </c>
      <c r="BD49" s="69">
        <v>125</v>
      </c>
      <c r="BE49" s="69">
        <v>39</v>
      </c>
      <c r="BF49" s="86"/>
      <c r="BG49" s="89">
        <f t="shared" si="0"/>
        <v>0.34465195246179964</v>
      </c>
      <c r="BH49" s="89">
        <f t="shared" si="1"/>
        <v>0.21222410865874364</v>
      </c>
      <c r="BI49" s="89">
        <f t="shared" si="2"/>
        <v>6.6213921901528014E-2</v>
      </c>
      <c r="BJ49" s="89">
        <f t="shared" si="3"/>
        <v>0</v>
      </c>
      <c r="BK49" s="60"/>
      <c r="BL49" s="60"/>
      <c r="BM49" s="33"/>
    </row>
    <row r="50" spans="1:65" x14ac:dyDescent="0.2">
      <c r="A50" s="66">
        <v>2017</v>
      </c>
      <c r="B50" s="67">
        <v>1</v>
      </c>
      <c r="C50" s="67">
        <v>2016</v>
      </c>
      <c r="D50" s="73" t="s">
        <v>532</v>
      </c>
      <c r="E50" s="75">
        <v>48</v>
      </c>
      <c r="F50" s="79"/>
      <c r="G50" s="68"/>
      <c r="H50" s="68"/>
      <c r="I50" s="68"/>
      <c r="J50" s="68"/>
      <c r="K50" s="68"/>
      <c r="L50" s="68"/>
      <c r="M50" s="68"/>
      <c r="N50" s="68"/>
      <c r="O50" s="68"/>
      <c r="P50" s="80"/>
      <c r="Q50" s="79"/>
      <c r="R50" s="68"/>
      <c r="S50" s="68"/>
      <c r="T50" s="68"/>
      <c r="U50" s="68"/>
      <c r="V50" s="68"/>
      <c r="W50" s="68"/>
      <c r="X50" s="68"/>
      <c r="Y50" s="68"/>
      <c r="Z50" s="68"/>
      <c r="AA50" s="68"/>
      <c r="AB50" s="68"/>
      <c r="AC50" s="68"/>
      <c r="AD50" s="68"/>
      <c r="AE50" s="68"/>
      <c r="AF50" s="68"/>
      <c r="AG50" s="68"/>
      <c r="AH50" s="68"/>
      <c r="AI50" s="68"/>
      <c r="AJ50" s="68"/>
      <c r="AK50" s="68"/>
      <c r="AL50" s="80"/>
      <c r="AM50" s="79"/>
      <c r="AN50" s="68"/>
      <c r="AO50" s="68"/>
      <c r="AP50" s="68"/>
      <c r="AQ50" s="68"/>
      <c r="AR50" s="68"/>
      <c r="AS50" s="68"/>
      <c r="AT50" s="68"/>
      <c r="AU50" s="68"/>
      <c r="AV50" s="68"/>
      <c r="AW50" s="68"/>
      <c r="AX50" s="68"/>
      <c r="AY50" s="68"/>
      <c r="AZ50" s="68"/>
      <c r="BA50" s="79"/>
      <c r="BB50" s="80"/>
      <c r="BC50" s="85"/>
      <c r="BD50" s="69">
        <v>11</v>
      </c>
      <c r="BE50" s="69"/>
      <c r="BF50" s="86"/>
      <c r="BG50" s="89">
        <f t="shared" si="0"/>
        <v>0</v>
      </c>
      <c r="BH50" s="89">
        <f t="shared" si="1"/>
        <v>0</v>
      </c>
      <c r="BI50" s="89">
        <f t="shared" si="2"/>
        <v>0</v>
      </c>
      <c r="BJ50" s="89">
        <f t="shared" si="3"/>
        <v>0</v>
      </c>
      <c r="BK50" s="60"/>
      <c r="BL50" s="60"/>
      <c r="BM50" s="33"/>
    </row>
    <row r="51" spans="1:65" x14ac:dyDescent="0.2">
      <c r="A51" s="66">
        <v>2017</v>
      </c>
      <c r="B51" s="67">
        <v>1</v>
      </c>
      <c r="C51" s="67">
        <v>2016</v>
      </c>
      <c r="D51" s="73" t="s">
        <v>409</v>
      </c>
      <c r="E51" s="75">
        <v>71</v>
      </c>
      <c r="F51" s="79"/>
      <c r="G51" s="68"/>
      <c r="H51" s="68"/>
      <c r="I51" s="68"/>
      <c r="J51" s="68"/>
      <c r="K51" s="68"/>
      <c r="L51" s="68"/>
      <c r="M51" s="68"/>
      <c r="N51" s="68"/>
      <c r="O51" s="68"/>
      <c r="P51" s="80"/>
      <c r="Q51" s="79"/>
      <c r="R51" s="68"/>
      <c r="S51" s="68"/>
      <c r="T51" s="68"/>
      <c r="U51" s="68"/>
      <c r="V51" s="68"/>
      <c r="W51" s="68"/>
      <c r="X51" s="68"/>
      <c r="Y51" s="68"/>
      <c r="Z51" s="68"/>
      <c r="AA51" s="68"/>
      <c r="AB51" s="68"/>
      <c r="AC51" s="68"/>
      <c r="AD51" s="68"/>
      <c r="AE51" s="68"/>
      <c r="AF51" s="68"/>
      <c r="AG51" s="68"/>
      <c r="AH51" s="68"/>
      <c r="AI51" s="68"/>
      <c r="AJ51" s="68"/>
      <c r="AK51" s="68">
        <v>12</v>
      </c>
      <c r="AL51" s="80"/>
      <c r="AM51" s="79"/>
      <c r="AN51" s="68"/>
      <c r="AO51" s="68"/>
      <c r="AP51" s="68"/>
      <c r="AQ51" s="68"/>
      <c r="AR51" s="68"/>
      <c r="AS51" s="68"/>
      <c r="AT51" s="68"/>
      <c r="AU51" s="68"/>
      <c r="AV51" s="68"/>
      <c r="AW51" s="68"/>
      <c r="AX51" s="68"/>
      <c r="AY51" s="68"/>
      <c r="AZ51" s="68"/>
      <c r="BA51" s="79"/>
      <c r="BB51" s="80"/>
      <c r="BC51" s="85"/>
      <c r="BD51" s="69">
        <v>22</v>
      </c>
      <c r="BE51" s="69"/>
      <c r="BF51" s="86"/>
      <c r="BG51" s="89">
        <f t="shared" si="0"/>
        <v>0</v>
      </c>
      <c r="BH51" s="89">
        <f t="shared" si="1"/>
        <v>0</v>
      </c>
      <c r="BI51" s="89">
        <f t="shared" si="2"/>
        <v>0</v>
      </c>
      <c r="BJ51" s="89">
        <f t="shared" si="3"/>
        <v>0</v>
      </c>
      <c r="BK51" s="60"/>
      <c r="BL51" s="60"/>
      <c r="BM51" s="33"/>
    </row>
    <row r="52" spans="1:65" x14ac:dyDescent="0.2">
      <c r="A52" s="66">
        <v>2017</v>
      </c>
      <c r="B52" s="67">
        <v>1</v>
      </c>
      <c r="C52" s="67">
        <v>2016</v>
      </c>
      <c r="D52" s="73" t="s">
        <v>533</v>
      </c>
      <c r="E52" s="75">
        <v>37</v>
      </c>
      <c r="F52" s="79"/>
      <c r="G52" s="68"/>
      <c r="H52" s="68"/>
      <c r="I52" s="68"/>
      <c r="J52" s="68"/>
      <c r="K52" s="68"/>
      <c r="L52" s="68"/>
      <c r="M52" s="68"/>
      <c r="N52" s="68"/>
      <c r="O52" s="68"/>
      <c r="P52" s="80"/>
      <c r="Q52" s="79"/>
      <c r="R52" s="68"/>
      <c r="S52" s="68"/>
      <c r="T52" s="68"/>
      <c r="U52" s="68"/>
      <c r="V52" s="68"/>
      <c r="W52" s="68"/>
      <c r="X52" s="68"/>
      <c r="Y52" s="68"/>
      <c r="Z52" s="68"/>
      <c r="AA52" s="68"/>
      <c r="AB52" s="68"/>
      <c r="AC52" s="68"/>
      <c r="AD52" s="68"/>
      <c r="AE52" s="68"/>
      <c r="AF52" s="68"/>
      <c r="AG52" s="68"/>
      <c r="AH52" s="68"/>
      <c r="AI52" s="68"/>
      <c r="AJ52" s="68"/>
      <c r="AK52" s="68"/>
      <c r="AL52" s="80"/>
      <c r="AM52" s="79"/>
      <c r="AN52" s="68"/>
      <c r="AO52" s="68"/>
      <c r="AP52" s="68"/>
      <c r="AQ52" s="68"/>
      <c r="AR52" s="68"/>
      <c r="AS52" s="68"/>
      <c r="AT52" s="68"/>
      <c r="AU52" s="68"/>
      <c r="AV52" s="68"/>
      <c r="AW52" s="68"/>
      <c r="AX52" s="68"/>
      <c r="AY52" s="68"/>
      <c r="AZ52" s="68"/>
      <c r="BA52" s="79"/>
      <c r="BB52" s="80"/>
      <c r="BC52" s="85">
        <v>15</v>
      </c>
      <c r="BD52" s="69"/>
      <c r="BE52" s="69"/>
      <c r="BF52" s="86"/>
      <c r="BG52" s="89">
        <f t="shared" si="0"/>
        <v>0.40540540540540543</v>
      </c>
      <c r="BH52" s="89">
        <f t="shared" si="1"/>
        <v>0</v>
      </c>
      <c r="BI52" s="89">
        <f t="shared" si="2"/>
        <v>0</v>
      </c>
      <c r="BJ52" s="89">
        <f t="shared" si="3"/>
        <v>0</v>
      </c>
      <c r="BK52" s="60"/>
      <c r="BL52" s="60"/>
      <c r="BM52" s="33"/>
    </row>
    <row r="53" spans="1:65" x14ac:dyDescent="0.2">
      <c r="A53" s="66">
        <v>2017</v>
      </c>
      <c r="B53" s="67">
        <v>1</v>
      </c>
      <c r="C53" s="67">
        <v>2016</v>
      </c>
      <c r="D53" s="73" t="s">
        <v>534</v>
      </c>
      <c r="E53" s="75">
        <v>35</v>
      </c>
      <c r="F53" s="79"/>
      <c r="G53" s="68">
        <v>13</v>
      </c>
      <c r="H53" s="68"/>
      <c r="I53" s="68"/>
      <c r="J53" s="68"/>
      <c r="K53" s="68"/>
      <c r="L53" s="68"/>
      <c r="M53" s="68"/>
      <c r="N53" s="68"/>
      <c r="O53" s="68"/>
      <c r="P53" s="80"/>
      <c r="Q53" s="79"/>
      <c r="R53" s="68"/>
      <c r="S53" s="68"/>
      <c r="T53" s="68"/>
      <c r="U53" s="68"/>
      <c r="V53" s="68"/>
      <c r="W53" s="68"/>
      <c r="X53" s="68"/>
      <c r="Y53" s="68"/>
      <c r="Z53" s="68"/>
      <c r="AA53" s="68"/>
      <c r="AB53" s="68"/>
      <c r="AC53" s="68"/>
      <c r="AD53" s="68"/>
      <c r="AE53" s="68"/>
      <c r="AF53" s="68"/>
      <c r="AG53" s="68"/>
      <c r="AH53" s="68"/>
      <c r="AI53" s="68"/>
      <c r="AJ53" s="68"/>
      <c r="AK53" s="68"/>
      <c r="AL53" s="80"/>
      <c r="AM53" s="79"/>
      <c r="AN53" s="68"/>
      <c r="AO53" s="68"/>
      <c r="AP53" s="68"/>
      <c r="AQ53" s="68"/>
      <c r="AR53" s="68"/>
      <c r="AS53" s="68"/>
      <c r="AT53" s="68"/>
      <c r="AU53" s="68"/>
      <c r="AV53" s="68"/>
      <c r="AW53" s="68"/>
      <c r="AX53" s="68"/>
      <c r="AY53" s="68"/>
      <c r="AZ53" s="68"/>
      <c r="BA53" s="79"/>
      <c r="BB53" s="80"/>
      <c r="BC53" s="85">
        <v>21</v>
      </c>
      <c r="BD53" s="69"/>
      <c r="BE53" s="69"/>
      <c r="BF53" s="86"/>
      <c r="BG53" s="89">
        <f t="shared" si="0"/>
        <v>0.6</v>
      </c>
      <c r="BH53" s="89">
        <f t="shared" si="1"/>
        <v>0</v>
      </c>
      <c r="BI53" s="89">
        <f t="shared" si="2"/>
        <v>0</v>
      </c>
      <c r="BJ53" s="89">
        <f t="shared" si="3"/>
        <v>0</v>
      </c>
      <c r="BK53" s="60"/>
      <c r="BL53" s="60"/>
      <c r="BM53" s="33"/>
    </row>
    <row r="54" spans="1:65" x14ac:dyDescent="0.2">
      <c r="A54" s="66">
        <v>2017</v>
      </c>
      <c r="B54" s="67">
        <v>1</v>
      </c>
      <c r="C54" s="67">
        <v>2016</v>
      </c>
      <c r="D54" s="73" t="s">
        <v>535</v>
      </c>
      <c r="E54" s="75">
        <v>40</v>
      </c>
      <c r="F54" s="79"/>
      <c r="G54" s="68"/>
      <c r="H54" s="68"/>
      <c r="I54" s="68"/>
      <c r="J54" s="68"/>
      <c r="K54" s="68"/>
      <c r="L54" s="68"/>
      <c r="M54" s="68"/>
      <c r="N54" s="68"/>
      <c r="O54" s="68"/>
      <c r="P54" s="80"/>
      <c r="Q54" s="79"/>
      <c r="R54" s="68"/>
      <c r="S54" s="68"/>
      <c r="T54" s="68"/>
      <c r="U54" s="68"/>
      <c r="V54" s="68"/>
      <c r="W54" s="68"/>
      <c r="X54" s="68"/>
      <c r="Y54" s="68">
        <v>11</v>
      </c>
      <c r="Z54" s="68"/>
      <c r="AA54" s="68"/>
      <c r="AB54" s="68"/>
      <c r="AC54" s="68"/>
      <c r="AD54" s="68"/>
      <c r="AE54" s="68"/>
      <c r="AF54" s="68"/>
      <c r="AG54" s="68"/>
      <c r="AH54" s="68"/>
      <c r="AI54" s="68"/>
      <c r="AJ54" s="68"/>
      <c r="AK54" s="68"/>
      <c r="AL54" s="80"/>
      <c r="AM54" s="79"/>
      <c r="AN54" s="68"/>
      <c r="AO54" s="68"/>
      <c r="AP54" s="68"/>
      <c r="AQ54" s="68"/>
      <c r="AR54" s="68"/>
      <c r="AS54" s="68"/>
      <c r="AT54" s="68"/>
      <c r="AU54" s="68"/>
      <c r="AV54" s="68"/>
      <c r="AW54" s="68"/>
      <c r="AX54" s="68"/>
      <c r="AY54" s="68"/>
      <c r="AZ54" s="68"/>
      <c r="BA54" s="79"/>
      <c r="BB54" s="80"/>
      <c r="BC54" s="85"/>
      <c r="BD54" s="69">
        <v>11</v>
      </c>
      <c r="BE54" s="69"/>
      <c r="BF54" s="86"/>
      <c r="BG54" s="89">
        <f t="shared" si="0"/>
        <v>0</v>
      </c>
      <c r="BH54" s="89">
        <f t="shared" si="1"/>
        <v>0</v>
      </c>
      <c r="BI54" s="89">
        <f t="shared" si="2"/>
        <v>0</v>
      </c>
      <c r="BJ54" s="89">
        <f t="shared" si="3"/>
        <v>0</v>
      </c>
      <c r="BK54" s="60"/>
      <c r="BL54" s="60"/>
      <c r="BM54" s="33"/>
    </row>
    <row r="55" spans="1:65" x14ac:dyDescent="0.2">
      <c r="A55" s="66">
        <v>2017</v>
      </c>
      <c r="B55" s="67">
        <v>1</v>
      </c>
      <c r="C55" s="67">
        <v>2016</v>
      </c>
      <c r="D55" s="73" t="s">
        <v>536</v>
      </c>
      <c r="E55" s="75">
        <v>117</v>
      </c>
      <c r="F55" s="79"/>
      <c r="G55" s="68"/>
      <c r="H55" s="68"/>
      <c r="I55" s="68"/>
      <c r="J55" s="68"/>
      <c r="K55" s="68"/>
      <c r="L55" s="68"/>
      <c r="M55" s="68">
        <v>23</v>
      </c>
      <c r="N55" s="68"/>
      <c r="O55" s="68"/>
      <c r="P55" s="80"/>
      <c r="Q55" s="79"/>
      <c r="R55" s="68"/>
      <c r="S55" s="68"/>
      <c r="T55" s="68"/>
      <c r="U55" s="68"/>
      <c r="V55" s="68"/>
      <c r="W55" s="68"/>
      <c r="X55" s="68"/>
      <c r="Y55" s="68"/>
      <c r="Z55" s="68"/>
      <c r="AA55" s="68"/>
      <c r="AB55" s="68"/>
      <c r="AC55" s="68"/>
      <c r="AD55" s="68"/>
      <c r="AE55" s="68"/>
      <c r="AF55" s="68"/>
      <c r="AG55" s="68"/>
      <c r="AH55" s="68"/>
      <c r="AI55" s="68"/>
      <c r="AJ55" s="68"/>
      <c r="AK55" s="68"/>
      <c r="AL55" s="80"/>
      <c r="AM55" s="79"/>
      <c r="AN55" s="68"/>
      <c r="AO55" s="68"/>
      <c r="AP55" s="68"/>
      <c r="AQ55" s="68"/>
      <c r="AR55" s="68"/>
      <c r="AS55" s="68"/>
      <c r="AT55" s="68"/>
      <c r="AU55" s="68"/>
      <c r="AV55" s="68"/>
      <c r="AW55" s="68"/>
      <c r="AX55" s="68"/>
      <c r="AY55" s="68"/>
      <c r="AZ55" s="68"/>
      <c r="BA55" s="79"/>
      <c r="BB55" s="80"/>
      <c r="BC55" s="85">
        <v>48</v>
      </c>
      <c r="BD55" s="69"/>
      <c r="BE55" s="69"/>
      <c r="BF55" s="86"/>
      <c r="BG55" s="89">
        <f t="shared" si="0"/>
        <v>0.41025641025641024</v>
      </c>
      <c r="BH55" s="89">
        <f t="shared" si="1"/>
        <v>0</v>
      </c>
      <c r="BI55" s="89">
        <f t="shared" si="2"/>
        <v>0</v>
      </c>
      <c r="BJ55" s="89">
        <f t="shared" si="3"/>
        <v>0</v>
      </c>
      <c r="BK55" s="60"/>
      <c r="BL55" s="60"/>
      <c r="BM55" s="33"/>
    </row>
    <row r="56" spans="1:65" x14ac:dyDescent="0.2">
      <c r="A56" s="66">
        <v>2017</v>
      </c>
      <c r="B56" s="67">
        <v>1</v>
      </c>
      <c r="C56" s="67">
        <v>2016</v>
      </c>
      <c r="D56" s="73" t="s">
        <v>410</v>
      </c>
      <c r="E56" s="75">
        <v>41</v>
      </c>
      <c r="F56" s="79"/>
      <c r="G56" s="68"/>
      <c r="H56" s="68"/>
      <c r="I56" s="68"/>
      <c r="J56" s="68"/>
      <c r="K56" s="68"/>
      <c r="L56" s="68"/>
      <c r="M56" s="68"/>
      <c r="N56" s="68"/>
      <c r="O56" s="68"/>
      <c r="P56" s="80"/>
      <c r="Q56" s="79"/>
      <c r="R56" s="68"/>
      <c r="S56" s="68"/>
      <c r="T56" s="68"/>
      <c r="U56" s="68"/>
      <c r="V56" s="68"/>
      <c r="W56" s="68"/>
      <c r="X56" s="68"/>
      <c r="Y56" s="68"/>
      <c r="Z56" s="68"/>
      <c r="AA56" s="68"/>
      <c r="AB56" s="68"/>
      <c r="AC56" s="68"/>
      <c r="AD56" s="68"/>
      <c r="AE56" s="68"/>
      <c r="AF56" s="68"/>
      <c r="AG56" s="68"/>
      <c r="AH56" s="68"/>
      <c r="AI56" s="68"/>
      <c r="AJ56" s="68"/>
      <c r="AK56" s="68"/>
      <c r="AL56" s="80"/>
      <c r="AM56" s="79"/>
      <c r="AN56" s="68"/>
      <c r="AO56" s="68"/>
      <c r="AP56" s="68"/>
      <c r="AQ56" s="68"/>
      <c r="AR56" s="68"/>
      <c r="AS56" s="68"/>
      <c r="AT56" s="68"/>
      <c r="AU56" s="68"/>
      <c r="AV56" s="68"/>
      <c r="AW56" s="68"/>
      <c r="AX56" s="68"/>
      <c r="AY56" s="68"/>
      <c r="AZ56" s="68"/>
      <c r="BA56" s="79"/>
      <c r="BB56" s="80"/>
      <c r="BC56" s="85"/>
      <c r="BD56" s="69"/>
      <c r="BE56" s="69"/>
      <c r="BF56" s="86"/>
      <c r="BG56" s="89">
        <f t="shared" si="0"/>
        <v>0</v>
      </c>
      <c r="BH56" s="89">
        <f t="shared" si="1"/>
        <v>0</v>
      </c>
      <c r="BI56" s="89">
        <f t="shared" si="2"/>
        <v>0</v>
      </c>
      <c r="BJ56" s="89">
        <f t="shared" si="3"/>
        <v>0</v>
      </c>
      <c r="BK56" s="60"/>
      <c r="BL56" s="60"/>
      <c r="BM56" s="33"/>
    </row>
    <row r="57" spans="1:65" x14ac:dyDescent="0.2">
      <c r="A57" s="66">
        <v>2017</v>
      </c>
      <c r="B57" s="67">
        <v>1</v>
      </c>
      <c r="C57" s="67">
        <v>2016</v>
      </c>
      <c r="D57" s="73" t="s">
        <v>537</v>
      </c>
      <c r="E57" s="75">
        <v>53</v>
      </c>
      <c r="F57" s="79"/>
      <c r="G57" s="68">
        <v>21</v>
      </c>
      <c r="H57" s="68"/>
      <c r="I57" s="68"/>
      <c r="J57" s="68"/>
      <c r="K57" s="68"/>
      <c r="L57" s="68"/>
      <c r="M57" s="68"/>
      <c r="N57" s="68"/>
      <c r="O57" s="68"/>
      <c r="P57" s="80"/>
      <c r="Q57" s="79"/>
      <c r="R57" s="68"/>
      <c r="S57" s="68"/>
      <c r="T57" s="68"/>
      <c r="U57" s="68"/>
      <c r="V57" s="68"/>
      <c r="W57" s="68"/>
      <c r="X57" s="68"/>
      <c r="Y57" s="68"/>
      <c r="Z57" s="68"/>
      <c r="AA57" s="68"/>
      <c r="AB57" s="68"/>
      <c r="AC57" s="68"/>
      <c r="AD57" s="68"/>
      <c r="AE57" s="68"/>
      <c r="AF57" s="68"/>
      <c r="AG57" s="68"/>
      <c r="AH57" s="68"/>
      <c r="AI57" s="68"/>
      <c r="AJ57" s="68"/>
      <c r="AK57" s="68"/>
      <c r="AL57" s="80"/>
      <c r="AM57" s="79"/>
      <c r="AN57" s="68"/>
      <c r="AO57" s="68"/>
      <c r="AP57" s="68"/>
      <c r="AQ57" s="68"/>
      <c r="AR57" s="68"/>
      <c r="AS57" s="68"/>
      <c r="AT57" s="68"/>
      <c r="AU57" s="68"/>
      <c r="AV57" s="68"/>
      <c r="AW57" s="68"/>
      <c r="AX57" s="68"/>
      <c r="AY57" s="68"/>
      <c r="AZ57" s="68"/>
      <c r="BA57" s="79"/>
      <c r="BB57" s="80"/>
      <c r="BC57" s="85">
        <v>30</v>
      </c>
      <c r="BD57" s="69"/>
      <c r="BE57" s="69"/>
      <c r="BF57" s="86"/>
      <c r="BG57" s="89">
        <f t="shared" si="0"/>
        <v>0.56603773584905659</v>
      </c>
      <c r="BH57" s="89">
        <f t="shared" si="1"/>
        <v>0</v>
      </c>
      <c r="BI57" s="89">
        <f t="shared" si="2"/>
        <v>0</v>
      </c>
      <c r="BJ57" s="89">
        <f t="shared" si="3"/>
        <v>0</v>
      </c>
      <c r="BK57" s="60"/>
      <c r="BL57" s="60"/>
      <c r="BM57" s="33"/>
    </row>
    <row r="58" spans="1:65" x14ac:dyDescent="0.2">
      <c r="A58" s="66">
        <v>2017</v>
      </c>
      <c r="B58" s="67">
        <v>1</v>
      </c>
      <c r="C58" s="67">
        <v>2016</v>
      </c>
      <c r="D58" s="73" t="s">
        <v>538</v>
      </c>
      <c r="E58" s="75">
        <v>126</v>
      </c>
      <c r="F58" s="79"/>
      <c r="G58" s="68">
        <v>45</v>
      </c>
      <c r="H58" s="68"/>
      <c r="I58" s="68"/>
      <c r="J58" s="68"/>
      <c r="K58" s="68"/>
      <c r="L58" s="68"/>
      <c r="M58" s="68"/>
      <c r="N58" s="68"/>
      <c r="O58" s="68"/>
      <c r="P58" s="80"/>
      <c r="Q58" s="79"/>
      <c r="R58" s="68"/>
      <c r="S58" s="68"/>
      <c r="T58" s="68"/>
      <c r="U58" s="68"/>
      <c r="V58" s="68"/>
      <c r="W58" s="68"/>
      <c r="X58" s="68"/>
      <c r="Y58" s="68"/>
      <c r="Z58" s="68"/>
      <c r="AA58" s="68"/>
      <c r="AB58" s="68"/>
      <c r="AC58" s="68"/>
      <c r="AD58" s="68"/>
      <c r="AE58" s="68"/>
      <c r="AF58" s="68"/>
      <c r="AG58" s="68"/>
      <c r="AH58" s="68"/>
      <c r="AI58" s="68"/>
      <c r="AJ58" s="68"/>
      <c r="AK58" s="68"/>
      <c r="AL58" s="80"/>
      <c r="AM58" s="79"/>
      <c r="AN58" s="68"/>
      <c r="AO58" s="68"/>
      <c r="AP58" s="68"/>
      <c r="AQ58" s="68"/>
      <c r="AR58" s="68"/>
      <c r="AS58" s="68"/>
      <c r="AT58" s="68"/>
      <c r="AU58" s="68"/>
      <c r="AV58" s="68"/>
      <c r="AW58" s="68"/>
      <c r="AX58" s="68"/>
      <c r="AY58" s="68"/>
      <c r="AZ58" s="68"/>
      <c r="BA58" s="79"/>
      <c r="BB58" s="80"/>
      <c r="BC58" s="85">
        <v>52</v>
      </c>
      <c r="BD58" s="69"/>
      <c r="BE58" s="69"/>
      <c r="BF58" s="86"/>
      <c r="BG58" s="89">
        <f t="shared" si="0"/>
        <v>0.41269841269841268</v>
      </c>
      <c r="BH58" s="89">
        <f t="shared" si="1"/>
        <v>0</v>
      </c>
      <c r="BI58" s="89">
        <f t="shared" si="2"/>
        <v>0</v>
      </c>
      <c r="BJ58" s="89">
        <f t="shared" si="3"/>
        <v>0</v>
      </c>
      <c r="BK58" s="60"/>
      <c r="BL58" s="60"/>
      <c r="BM58" s="33"/>
    </row>
    <row r="59" spans="1:65" x14ac:dyDescent="0.2">
      <c r="A59" s="66">
        <v>2017</v>
      </c>
      <c r="B59" s="67">
        <v>1</v>
      </c>
      <c r="C59" s="67">
        <v>2016</v>
      </c>
      <c r="D59" s="73" t="s">
        <v>539</v>
      </c>
      <c r="E59" s="75">
        <v>29</v>
      </c>
      <c r="F59" s="79"/>
      <c r="G59" s="68"/>
      <c r="H59" s="68"/>
      <c r="I59" s="68"/>
      <c r="J59" s="68"/>
      <c r="K59" s="68"/>
      <c r="L59" s="68"/>
      <c r="M59" s="68"/>
      <c r="N59" s="68"/>
      <c r="O59" s="68"/>
      <c r="P59" s="80"/>
      <c r="Q59" s="79"/>
      <c r="R59" s="68"/>
      <c r="S59" s="68"/>
      <c r="T59" s="68"/>
      <c r="U59" s="68"/>
      <c r="V59" s="68"/>
      <c r="W59" s="68"/>
      <c r="X59" s="68"/>
      <c r="Y59" s="68"/>
      <c r="Z59" s="68"/>
      <c r="AA59" s="68"/>
      <c r="AB59" s="68"/>
      <c r="AC59" s="68"/>
      <c r="AD59" s="68"/>
      <c r="AE59" s="68"/>
      <c r="AF59" s="68"/>
      <c r="AG59" s="68"/>
      <c r="AH59" s="68"/>
      <c r="AI59" s="68"/>
      <c r="AJ59" s="68"/>
      <c r="AK59" s="68"/>
      <c r="AL59" s="80"/>
      <c r="AM59" s="79"/>
      <c r="AN59" s="68"/>
      <c r="AO59" s="68"/>
      <c r="AP59" s="68"/>
      <c r="AQ59" s="68"/>
      <c r="AR59" s="68"/>
      <c r="AS59" s="68"/>
      <c r="AT59" s="68"/>
      <c r="AU59" s="68"/>
      <c r="AV59" s="68"/>
      <c r="AW59" s="68"/>
      <c r="AX59" s="68"/>
      <c r="AY59" s="68"/>
      <c r="AZ59" s="68"/>
      <c r="BA59" s="79"/>
      <c r="BB59" s="80"/>
      <c r="BC59" s="85"/>
      <c r="BD59" s="69"/>
      <c r="BE59" s="69"/>
      <c r="BF59" s="86"/>
      <c r="BG59" s="89">
        <f t="shared" si="0"/>
        <v>0</v>
      </c>
      <c r="BH59" s="89">
        <f t="shared" si="1"/>
        <v>0</v>
      </c>
      <c r="BI59" s="89">
        <f t="shared" si="2"/>
        <v>0</v>
      </c>
      <c r="BJ59" s="89">
        <f t="shared" si="3"/>
        <v>0</v>
      </c>
      <c r="BK59" s="60"/>
      <c r="BL59" s="60"/>
      <c r="BM59" s="33"/>
    </row>
    <row r="60" spans="1:65" x14ac:dyDescent="0.2">
      <c r="A60" s="66">
        <v>2017</v>
      </c>
      <c r="B60" s="67">
        <v>1</v>
      </c>
      <c r="C60" s="67">
        <v>2016</v>
      </c>
      <c r="D60" s="73" t="s">
        <v>411</v>
      </c>
      <c r="E60" s="75">
        <v>32</v>
      </c>
      <c r="F60" s="79"/>
      <c r="G60" s="68"/>
      <c r="H60" s="68"/>
      <c r="I60" s="68"/>
      <c r="J60" s="68"/>
      <c r="K60" s="68"/>
      <c r="L60" s="68"/>
      <c r="M60" s="68"/>
      <c r="N60" s="68"/>
      <c r="O60" s="68"/>
      <c r="P60" s="80"/>
      <c r="Q60" s="79"/>
      <c r="R60" s="68"/>
      <c r="S60" s="68"/>
      <c r="T60" s="68"/>
      <c r="U60" s="68"/>
      <c r="V60" s="68"/>
      <c r="W60" s="68"/>
      <c r="X60" s="68"/>
      <c r="Y60" s="68"/>
      <c r="Z60" s="68">
        <v>11</v>
      </c>
      <c r="AA60" s="68"/>
      <c r="AB60" s="68"/>
      <c r="AC60" s="68"/>
      <c r="AD60" s="68"/>
      <c r="AE60" s="68"/>
      <c r="AF60" s="68"/>
      <c r="AG60" s="68"/>
      <c r="AH60" s="68"/>
      <c r="AI60" s="68"/>
      <c r="AJ60" s="68"/>
      <c r="AK60" s="68"/>
      <c r="AL60" s="80"/>
      <c r="AM60" s="79"/>
      <c r="AN60" s="68"/>
      <c r="AO60" s="68"/>
      <c r="AP60" s="68"/>
      <c r="AQ60" s="68"/>
      <c r="AR60" s="68"/>
      <c r="AS60" s="68"/>
      <c r="AT60" s="68"/>
      <c r="AU60" s="68"/>
      <c r="AV60" s="68"/>
      <c r="AW60" s="68"/>
      <c r="AX60" s="68"/>
      <c r="AY60" s="68"/>
      <c r="AZ60" s="68"/>
      <c r="BA60" s="79"/>
      <c r="BB60" s="80"/>
      <c r="BC60" s="85"/>
      <c r="BD60" s="69">
        <v>13</v>
      </c>
      <c r="BE60" s="69"/>
      <c r="BF60" s="86"/>
      <c r="BG60" s="89">
        <f t="shared" si="0"/>
        <v>0</v>
      </c>
      <c r="BH60" s="89">
        <f t="shared" si="1"/>
        <v>0</v>
      </c>
      <c r="BI60" s="89">
        <f t="shared" si="2"/>
        <v>0</v>
      </c>
      <c r="BJ60" s="89">
        <f t="shared" si="3"/>
        <v>0</v>
      </c>
      <c r="BK60" s="60"/>
      <c r="BL60" s="60"/>
      <c r="BM60" s="33"/>
    </row>
    <row r="61" spans="1:65" x14ac:dyDescent="0.2">
      <c r="A61" s="66">
        <v>2017</v>
      </c>
      <c r="B61" s="67">
        <v>1</v>
      </c>
      <c r="C61" s="67">
        <v>2016</v>
      </c>
      <c r="D61" s="73" t="s">
        <v>540</v>
      </c>
      <c r="E61" s="75">
        <v>166</v>
      </c>
      <c r="F61" s="79"/>
      <c r="G61" s="68"/>
      <c r="H61" s="68"/>
      <c r="I61" s="68"/>
      <c r="J61" s="68"/>
      <c r="K61" s="68"/>
      <c r="L61" s="68"/>
      <c r="M61" s="68"/>
      <c r="N61" s="68"/>
      <c r="O61" s="68"/>
      <c r="P61" s="80"/>
      <c r="Q61" s="79"/>
      <c r="R61" s="68"/>
      <c r="S61" s="68"/>
      <c r="T61" s="68"/>
      <c r="U61" s="68"/>
      <c r="V61" s="68"/>
      <c r="W61" s="68">
        <v>55</v>
      </c>
      <c r="X61" s="68"/>
      <c r="Y61" s="68"/>
      <c r="Z61" s="68"/>
      <c r="AA61" s="68"/>
      <c r="AB61" s="68"/>
      <c r="AC61" s="68"/>
      <c r="AD61" s="68"/>
      <c r="AE61" s="68"/>
      <c r="AF61" s="68"/>
      <c r="AG61" s="68"/>
      <c r="AH61" s="68"/>
      <c r="AI61" s="68"/>
      <c r="AJ61" s="68"/>
      <c r="AK61" s="68"/>
      <c r="AL61" s="80"/>
      <c r="AM61" s="79"/>
      <c r="AN61" s="68"/>
      <c r="AO61" s="68"/>
      <c r="AP61" s="68"/>
      <c r="AQ61" s="68"/>
      <c r="AR61" s="68"/>
      <c r="AS61" s="68"/>
      <c r="AT61" s="68"/>
      <c r="AU61" s="68"/>
      <c r="AV61" s="68"/>
      <c r="AW61" s="68"/>
      <c r="AX61" s="68"/>
      <c r="AY61" s="68"/>
      <c r="AZ61" s="68"/>
      <c r="BA61" s="79"/>
      <c r="BB61" s="80"/>
      <c r="BC61" s="85">
        <v>29</v>
      </c>
      <c r="BD61" s="69">
        <v>55</v>
      </c>
      <c r="BE61" s="69"/>
      <c r="BF61" s="86"/>
      <c r="BG61" s="89">
        <f t="shared" si="0"/>
        <v>0.1746987951807229</v>
      </c>
      <c r="BH61" s="89">
        <f t="shared" si="1"/>
        <v>0</v>
      </c>
      <c r="BI61" s="89">
        <f t="shared" si="2"/>
        <v>0</v>
      </c>
      <c r="BJ61" s="89">
        <f t="shared" si="3"/>
        <v>0</v>
      </c>
      <c r="BK61" s="60"/>
      <c r="BL61" s="60"/>
      <c r="BM61" s="33"/>
    </row>
    <row r="62" spans="1:65" x14ac:dyDescent="0.2">
      <c r="A62" s="66">
        <v>2017</v>
      </c>
      <c r="B62" s="67">
        <v>1</v>
      </c>
      <c r="C62" s="67">
        <v>2016</v>
      </c>
      <c r="D62" s="73" t="s">
        <v>541</v>
      </c>
      <c r="E62" s="75">
        <v>27</v>
      </c>
      <c r="F62" s="79"/>
      <c r="G62" s="68"/>
      <c r="H62" s="68"/>
      <c r="I62" s="68"/>
      <c r="J62" s="68"/>
      <c r="K62" s="68"/>
      <c r="L62" s="68"/>
      <c r="M62" s="68"/>
      <c r="N62" s="68"/>
      <c r="O62" s="68"/>
      <c r="P62" s="80"/>
      <c r="Q62" s="79"/>
      <c r="R62" s="68"/>
      <c r="S62" s="68"/>
      <c r="T62" s="68"/>
      <c r="U62" s="68"/>
      <c r="V62" s="68"/>
      <c r="W62" s="68"/>
      <c r="X62" s="68"/>
      <c r="Y62" s="68"/>
      <c r="Z62" s="68"/>
      <c r="AA62" s="68"/>
      <c r="AB62" s="68"/>
      <c r="AC62" s="68"/>
      <c r="AD62" s="68"/>
      <c r="AE62" s="68"/>
      <c r="AF62" s="68"/>
      <c r="AG62" s="68"/>
      <c r="AH62" s="68"/>
      <c r="AI62" s="68"/>
      <c r="AJ62" s="68"/>
      <c r="AK62" s="68"/>
      <c r="AL62" s="80"/>
      <c r="AM62" s="79"/>
      <c r="AN62" s="68"/>
      <c r="AO62" s="68"/>
      <c r="AP62" s="68"/>
      <c r="AQ62" s="68"/>
      <c r="AR62" s="68"/>
      <c r="AS62" s="68"/>
      <c r="AT62" s="68"/>
      <c r="AU62" s="68"/>
      <c r="AV62" s="68"/>
      <c r="AW62" s="68"/>
      <c r="AX62" s="68"/>
      <c r="AY62" s="68"/>
      <c r="AZ62" s="68"/>
      <c r="BA62" s="79"/>
      <c r="BB62" s="80"/>
      <c r="BC62" s="85"/>
      <c r="BD62" s="69"/>
      <c r="BE62" s="69"/>
      <c r="BF62" s="86"/>
      <c r="BG62" s="89">
        <f t="shared" si="0"/>
        <v>0</v>
      </c>
      <c r="BH62" s="89">
        <f t="shared" si="1"/>
        <v>0</v>
      </c>
      <c r="BI62" s="89">
        <f t="shared" si="2"/>
        <v>0</v>
      </c>
      <c r="BJ62" s="89">
        <f t="shared" si="3"/>
        <v>0</v>
      </c>
      <c r="BK62" s="60"/>
      <c r="BL62" s="60"/>
      <c r="BM62" s="33"/>
    </row>
    <row r="63" spans="1:65" x14ac:dyDescent="0.2">
      <c r="A63" s="66">
        <v>2017</v>
      </c>
      <c r="B63" s="67">
        <v>1</v>
      </c>
      <c r="C63" s="67">
        <v>2016</v>
      </c>
      <c r="D63" s="73" t="s">
        <v>542</v>
      </c>
      <c r="E63" s="75">
        <v>33</v>
      </c>
      <c r="F63" s="79"/>
      <c r="G63" s="68"/>
      <c r="H63" s="68"/>
      <c r="I63" s="68"/>
      <c r="J63" s="68"/>
      <c r="K63" s="68"/>
      <c r="L63" s="68"/>
      <c r="M63" s="68"/>
      <c r="N63" s="68"/>
      <c r="O63" s="68"/>
      <c r="P63" s="80"/>
      <c r="Q63" s="79"/>
      <c r="R63" s="68"/>
      <c r="S63" s="68"/>
      <c r="T63" s="68"/>
      <c r="U63" s="68"/>
      <c r="V63" s="68"/>
      <c r="W63" s="68"/>
      <c r="X63" s="68"/>
      <c r="Y63" s="68"/>
      <c r="Z63" s="68"/>
      <c r="AA63" s="68"/>
      <c r="AB63" s="68"/>
      <c r="AC63" s="68"/>
      <c r="AD63" s="68"/>
      <c r="AE63" s="68"/>
      <c r="AF63" s="68"/>
      <c r="AG63" s="68"/>
      <c r="AH63" s="68"/>
      <c r="AI63" s="68"/>
      <c r="AJ63" s="68"/>
      <c r="AK63" s="68"/>
      <c r="AL63" s="80"/>
      <c r="AM63" s="79"/>
      <c r="AN63" s="68"/>
      <c r="AO63" s="68"/>
      <c r="AP63" s="68"/>
      <c r="AQ63" s="68"/>
      <c r="AR63" s="68"/>
      <c r="AS63" s="68"/>
      <c r="AT63" s="68"/>
      <c r="AU63" s="68"/>
      <c r="AV63" s="68"/>
      <c r="AW63" s="68"/>
      <c r="AX63" s="68"/>
      <c r="AY63" s="68"/>
      <c r="AZ63" s="68"/>
      <c r="BA63" s="79"/>
      <c r="BB63" s="80"/>
      <c r="BC63" s="85"/>
      <c r="BD63" s="69"/>
      <c r="BE63" s="69"/>
      <c r="BF63" s="86"/>
      <c r="BG63" s="89">
        <f t="shared" si="0"/>
        <v>0</v>
      </c>
      <c r="BH63" s="89">
        <f t="shared" si="1"/>
        <v>0</v>
      </c>
      <c r="BI63" s="89">
        <f t="shared" si="2"/>
        <v>0</v>
      </c>
      <c r="BJ63" s="89">
        <f t="shared" si="3"/>
        <v>0</v>
      </c>
      <c r="BK63" s="60"/>
      <c r="BL63" s="60"/>
      <c r="BM63" s="33"/>
    </row>
    <row r="64" spans="1:65" x14ac:dyDescent="0.2">
      <c r="A64" s="66">
        <v>2017</v>
      </c>
      <c r="B64" s="67">
        <v>1</v>
      </c>
      <c r="C64" s="67">
        <v>2016</v>
      </c>
      <c r="D64" s="73" t="s">
        <v>543</v>
      </c>
      <c r="E64" s="75">
        <v>85</v>
      </c>
      <c r="F64" s="79"/>
      <c r="G64" s="68"/>
      <c r="H64" s="68"/>
      <c r="I64" s="68"/>
      <c r="J64" s="68"/>
      <c r="K64" s="68"/>
      <c r="L64" s="68"/>
      <c r="M64" s="68"/>
      <c r="N64" s="68"/>
      <c r="O64" s="68"/>
      <c r="P64" s="80"/>
      <c r="Q64" s="79"/>
      <c r="R64" s="68"/>
      <c r="S64" s="68"/>
      <c r="T64" s="68"/>
      <c r="U64" s="68"/>
      <c r="V64" s="68"/>
      <c r="W64" s="68"/>
      <c r="X64" s="68"/>
      <c r="Y64" s="68"/>
      <c r="Z64" s="68"/>
      <c r="AA64" s="68"/>
      <c r="AB64" s="68"/>
      <c r="AC64" s="68"/>
      <c r="AD64" s="68">
        <v>27</v>
      </c>
      <c r="AE64" s="68"/>
      <c r="AF64" s="68"/>
      <c r="AG64" s="68"/>
      <c r="AH64" s="68"/>
      <c r="AI64" s="68"/>
      <c r="AJ64" s="68"/>
      <c r="AK64" s="68"/>
      <c r="AL64" s="80"/>
      <c r="AM64" s="79"/>
      <c r="AN64" s="68"/>
      <c r="AO64" s="68"/>
      <c r="AP64" s="68"/>
      <c r="AQ64" s="68"/>
      <c r="AR64" s="68"/>
      <c r="AS64" s="68"/>
      <c r="AT64" s="68"/>
      <c r="AU64" s="68"/>
      <c r="AV64" s="68"/>
      <c r="AW64" s="68"/>
      <c r="AX64" s="68"/>
      <c r="AY64" s="68"/>
      <c r="AZ64" s="68"/>
      <c r="BA64" s="79"/>
      <c r="BB64" s="80"/>
      <c r="BC64" s="85">
        <v>20</v>
      </c>
      <c r="BD64" s="69">
        <v>28</v>
      </c>
      <c r="BE64" s="69"/>
      <c r="BF64" s="86"/>
      <c r="BG64" s="89">
        <f t="shared" si="0"/>
        <v>0.23529411764705882</v>
      </c>
      <c r="BH64" s="89">
        <f t="shared" si="1"/>
        <v>0</v>
      </c>
      <c r="BI64" s="89">
        <f t="shared" si="2"/>
        <v>0</v>
      </c>
      <c r="BJ64" s="89">
        <f t="shared" si="3"/>
        <v>0</v>
      </c>
      <c r="BK64" s="60"/>
      <c r="BL64" s="60"/>
      <c r="BM64" s="33"/>
    </row>
    <row r="65" spans="1:65" x14ac:dyDescent="0.2">
      <c r="A65" s="66">
        <v>2017</v>
      </c>
      <c r="B65" s="67">
        <v>1</v>
      </c>
      <c r="C65" s="67">
        <v>2016</v>
      </c>
      <c r="D65" s="73" t="s">
        <v>544</v>
      </c>
      <c r="E65" s="75">
        <v>32</v>
      </c>
      <c r="F65" s="79"/>
      <c r="G65" s="68"/>
      <c r="H65" s="68"/>
      <c r="I65" s="68"/>
      <c r="J65" s="68"/>
      <c r="K65" s="68"/>
      <c r="L65" s="68"/>
      <c r="M65" s="68"/>
      <c r="N65" s="68"/>
      <c r="O65" s="68"/>
      <c r="P65" s="80"/>
      <c r="Q65" s="79"/>
      <c r="R65" s="68"/>
      <c r="S65" s="68"/>
      <c r="T65" s="68"/>
      <c r="U65" s="68"/>
      <c r="V65" s="68"/>
      <c r="W65" s="68">
        <v>13</v>
      </c>
      <c r="X65" s="68"/>
      <c r="Y65" s="68"/>
      <c r="Z65" s="68"/>
      <c r="AA65" s="68"/>
      <c r="AB65" s="68"/>
      <c r="AC65" s="68"/>
      <c r="AD65" s="68"/>
      <c r="AE65" s="68"/>
      <c r="AF65" s="68"/>
      <c r="AG65" s="68"/>
      <c r="AH65" s="68"/>
      <c r="AI65" s="68"/>
      <c r="AJ65" s="68"/>
      <c r="AK65" s="68"/>
      <c r="AL65" s="80"/>
      <c r="AM65" s="79"/>
      <c r="AN65" s="68"/>
      <c r="AO65" s="68"/>
      <c r="AP65" s="68"/>
      <c r="AQ65" s="68"/>
      <c r="AR65" s="68"/>
      <c r="AS65" s="68"/>
      <c r="AT65" s="68"/>
      <c r="AU65" s="68"/>
      <c r="AV65" s="68"/>
      <c r="AW65" s="68"/>
      <c r="AX65" s="68"/>
      <c r="AY65" s="68"/>
      <c r="AZ65" s="68"/>
      <c r="BA65" s="79"/>
      <c r="BB65" s="80"/>
      <c r="BC65" s="85"/>
      <c r="BD65" s="69">
        <v>13</v>
      </c>
      <c r="BE65" s="69"/>
      <c r="BF65" s="86"/>
      <c r="BG65" s="89">
        <f t="shared" si="0"/>
        <v>0</v>
      </c>
      <c r="BH65" s="89">
        <f t="shared" si="1"/>
        <v>0</v>
      </c>
      <c r="BI65" s="89">
        <f t="shared" si="2"/>
        <v>0</v>
      </c>
      <c r="BJ65" s="89">
        <f t="shared" si="3"/>
        <v>0</v>
      </c>
      <c r="BK65" s="60"/>
      <c r="BL65" s="60"/>
      <c r="BM65" s="33"/>
    </row>
    <row r="66" spans="1:65" x14ac:dyDescent="0.2">
      <c r="A66" s="66">
        <v>2017</v>
      </c>
      <c r="B66" s="67">
        <v>1</v>
      </c>
      <c r="C66" s="67">
        <v>2016</v>
      </c>
      <c r="D66" s="73" t="s">
        <v>412</v>
      </c>
      <c r="E66" s="75">
        <v>12</v>
      </c>
      <c r="F66" s="79"/>
      <c r="G66" s="68"/>
      <c r="H66" s="68"/>
      <c r="I66" s="68"/>
      <c r="J66" s="68"/>
      <c r="K66" s="68"/>
      <c r="L66" s="68"/>
      <c r="M66" s="68"/>
      <c r="N66" s="68"/>
      <c r="O66" s="68"/>
      <c r="P66" s="80"/>
      <c r="Q66" s="79"/>
      <c r="R66" s="68"/>
      <c r="S66" s="68"/>
      <c r="T66" s="68"/>
      <c r="U66" s="68"/>
      <c r="V66" s="68"/>
      <c r="W66" s="68"/>
      <c r="X66" s="68"/>
      <c r="Y66" s="68"/>
      <c r="Z66" s="68"/>
      <c r="AA66" s="68"/>
      <c r="AB66" s="68"/>
      <c r="AC66" s="68"/>
      <c r="AD66" s="68"/>
      <c r="AE66" s="68"/>
      <c r="AF66" s="68"/>
      <c r="AG66" s="68"/>
      <c r="AH66" s="68"/>
      <c r="AI66" s="68"/>
      <c r="AJ66" s="68"/>
      <c r="AK66" s="68"/>
      <c r="AL66" s="80"/>
      <c r="AM66" s="79"/>
      <c r="AN66" s="68"/>
      <c r="AO66" s="68"/>
      <c r="AP66" s="68"/>
      <c r="AQ66" s="68"/>
      <c r="AR66" s="68"/>
      <c r="AS66" s="68"/>
      <c r="AT66" s="68"/>
      <c r="AU66" s="68"/>
      <c r="AV66" s="68"/>
      <c r="AW66" s="68"/>
      <c r="AX66" s="68"/>
      <c r="AY66" s="68"/>
      <c r="AZ66" s="68"/>
      <c r="BA66" s="79"/>
      <c r="BB66" s="80"/>
      <c r="BC66" s="85"/>
      <c r="BD66" s="69"/>
      <c r="BE66" s="69"/>
      <c r="BF66" s="86"/>
      <c r="BG66" s="89">
        <f t="shared" si="0"/>
        <v>0</v>
      </c>
      <c r="BH66" s="89">
        <f t="shared" si="1"/>
        <v>0</v>
      </c>
      <c r="BI66" s="89">
        <f t="shared" si="2"/>
        <v>0</v>
      </c>
      <c r="BJ66" s="89">
        <f t="shared" si="3"/>
        <v>0</v>
      </c>
      <c r="BK66" s="60"/>
      <c r="BL66" s="60"/>
      <c r="BM66" s="33"/>
    </row>
    <row r="67" spans="1:65" x14ac:dyDescent="0.2">
      <c r="A67" s="66">
        <v>2017</v>
      </c>
      <c r="B67" s="67">
        <v>1</v>
      </c>
      <c r="C67" s="67">
        <v>2016</v>
      </c>
      <c r="D67" s="73" t="s">
        <v>545</v>
      </c>
      <c r="E67" s="75">
        <v>82</v>
      </c>
      <c r="F67" s="79"/>
      <c r="G67" s="68"/>
      <c r="H67" s="68"/>
      <c r="I67" s="68"/>
      <c r="J67" s="68"/>
      <c r="K67" s="68"/>
      <c r="L67" s="68"/>
      <c r="M67" s="68"/>
      <c r="N67" s="68"/>
      <c r="O67" s="68">
        <v>25</v>
      </c>
      <c r="P67" s="80"/>
      <c r="Q67" s="79"/>
      <c r="R67" s="68"/>
      <c r="S67" s="68"/>
      <c r="T67" s="68"/>
      <c r="U67" s="68"/>
      <c r="V67" s="68"/>
      <c r="W67" s="68"/>
      <c r="X67" s="68"/>
      <c r="Y67" s="68"/>
      <c r="Z67" s="68"/>
      <c r="AA67" s="68"/>
      <c r="AB67" s="68"/>
      <c r="AC67" s="68"/>
      <c r="AD67" s="68"/>
      <c r="AE67" s="68"/>
      <c r="AF67" s="68"/>
      <c r="AG67" s="68"/>
      <c r="AH67" s="68"/>
      <c r="AI67" s="68"/>
      <c r="AJ67" s="68"/>
      <c r="AK67" s="68"/>
      <c r="AL67" s="80"/>
      <c r="AM67" s="79"/>
      <c r="AN67" s="68"/>
      <c r="AO67" s="68"/>
      <c r="AP67" s="68"/>
      <c r="AQ67" s="68"/>
      <c r="AR67" s="68"/>
      <c r="AS67" s="68"/>
      <c r="AT67" s="68"/>
      <c r="AU67" s="68"/>
      <c r="AV67" s="68"/>
      <c r="AW67" s="68"/>
      <c r="AX67" s="68"/>
      <c r="AY67" s="68"/>
      <c r="AZ67" s="68"/>
      <c r="BA67" s="79"/>
      <c r="BB67" s="80"/>
      <c r="BC67" s="85">
        <v>29</v>
      </c>
      <c r="BD67" s="69"/>
      <c r="BE67" s="69"/>
      <c r="BF67" s="86"/>
      <c r="BG67" s="89">
        <f t="shared" si="0"/>
        <v>0.35365853658536583</v>
      </c>
      <c r="BH67" s="89">
        <f t="shared" si="1"/>
        <v>0</v>
      </c>
      <c r="BI67" s="89">
        <f t="shared" si="2"/>
        <v>0</v>
      </c>
      <c r="BJ67" s="89">
        <f t="shared" si="3"/>
        <v>0</v>
      </c>
      <c r="BK67" s="60"/>
      <c r="BL67" s="60"/>
      <c r="BM67" s="33"/>
    </row>
    <row r="68" spans="1:65" x14ac:dyDescent="0.2">
      <c r="A68" s="66">
        <v>2017</v>
      </c>
      <c r="B68" s="67">
        <v>1</v>
      </c>
      <c r="C68" s="67">
        <v>2016</v>
      </c>
      <c r="D68" s="73" t="s">
        <v>546</v>
      </c>
      <c r="E68" s="75">
        <v>118</v>
      </c>
      <c r="F68" s="79"/>
      <c r="G68" s="68">
        <v>44</v>
      </c>
      <c r="H68" s="68"/>
      <c r="I68" s="68"/>
      <c r="J68" s="68"/>
      <c r="K68" s="68"/>
      <c r="L68" s="68"/>
      <c r="M68" s="68"/>
      <c r="N68" s="68"/>
      <c r="O68" s="68"/>
      <c r="P68" s="80"/>
      <c r="Q68" s="79"/>
      <c r="R68" s="68"/>
      <c r="S68" s="68"/>
      <c r="T68" s="68"/>
      <c r="U68" s="68"/>
      <c r="V68" s="68"/>
      <c r="W68" s="68"/>
      <c r="X68" s="68"/>
      <c r="Y68" s="68"/>
      <c r="Z68" s="68"/>
      <c r="AA68" s="68"/>
      <c r="AB68" s="68"/>
      <c r="AC68" s="68"/>
      <c r="AD68" s="68"/>
      <c r="AE68" s="68"/>
      <c r="AF68" s="68"/>
      <c r="AG68" s="68"/>
      <c r="AH68" s="68"/>
      <c r="AI68" s="68"/>
      <c r="AJ68" s="68">
        <v>11</v>
      </c>
      <c r="AK68" s="68"/>
      <c r="AL68" s="80"/>
      <c r="AM68" s="79"/>
      <c r="AN68" s="68"/>
      <c r="AO68" s="68"/>
      <c r="AP68" s="68"/>
      <c r="AQ68" s="68"/>
      <c r="AR68" s="68"/>
      <c r="AS68" s="68"/>
      <c r="AT68" s="68"/>
      <c r="AU68" s="68"/>
      <c r="AV68" s="68"/>
      <c r="AW68" s="68"/>
      <c r="AX68" s="68"/>
      <c r="AY68" s="68"/>
      <c r="AZ68" s="68"/>
      <c r="BA68" s="79"/>
      <c r="BB68" s="80"/>
      <c r="BC68" s="85">
        <v>51</v>
      </c>
      <c r="BD68" s="69">
        <v>12</v>
      </c>
      <c r="BE68" s="69"/>
      <c r="BF68" s="86"/>
      <c r="BG68" s="89">
        <f t="shared" ref="BG68:BG131" si="4">IF(E68&gt;10,BC68/$E68,0)</f>
        <v>0.43220338983050849</v>
      </c>
      <c r="BH68" s="89">
        <f t="shared" ref="BH68:BH131" si="5">IF(F68&gt;10,BD68/$E68,0)</f>
        <v>0</v>
      </c>
      <c r="BI68" s="89">
        <f t="shared" ref="BI68:BI131" si="6">IF(G68&gt;10,BE68/$E68,0)</f>
        <v>0</v>
      </c>
      <c r="BJ68" s="89">
        <f t="shared" ref="BJ68:BJ131" si="7">IF(H68&gt;10,BF68/$E68,0)</f>
        <v>0</v>
      </c>
      <c r="BK68" s="60"/>
      <c r="BL68" s="60"/>
      <c r="BM68" s="33"/>
    </row>
    <row r="69" spans="1:65" x14ac:dyDescent="0.2">
      <c r="A69" s="66">
        <v>2017</v>
      </c>
      <c r="B69" s="67">
        <v>1</v>
      </c>
      <c r="C69" s="67">
        <v>2016</v>
      </c>
      <c r="D69" s="73" t="s">
        <v>547</v>
      </c>
      <c r="E69" s="75">
        <v>62</v>
      </c>
      <c r="F69" s="79"/>
      <c r="G69" s="68"/>
      <c r="H69" s="68"/>
      <c r="I69" s="68"/>
      <c r="J69" s="68"/>
      <c r="K69" s="68"/>
      <c r="L69" s="68"/>
      <c r="M69" s="68">
        <v>11</v>
      </c>
      <c r="N69" s="68"/>
      <c r="O69" s="68"/>
      <c r="P69" s="80"/>
      <c r="Q69" s="79"/>
      <c r="R69" s="68"/>
      <c r="S69" s="68"/>
      <c r="T69" s="68"/>
      <c r="U69" s="68"/>
      <c r="V69" s="68"/>
      <c r="W69" s="68"/>
      <c r="X69" s="68"/>
      <c r="Y69" s="68"/>
      <c r="Z69" s="68"/>
      <c r="AA69" s="68"/>
      <c r="AB69" s="68"/>
      <c r="AC69" s="68"/>
      <c r="AD69" s="68"/>
      <c r="AE69" s="68"/>
      <c r="AF69" s="68"/>
      <c r="AG69" s="68"/>
      <c r="AH69" s="68"/>
      <c r="AI69" s="68"/>
      <c r="AJ69" s="68"/>
      <c r="AK69" s="68"/>
      <c r="AL69" s="80"/>
      <c r="AM69" s="79"/>
      <c r="AN69" s="68"/>
      <c r="AO69" s="68"/>
      <c r="AP69" s="68"/>
      <c r="AQ69" s="68"/>
      <c r="AR69" s="68"/>
      <c r="AS69" s="68"/>
      <c r="AT69" s="68"/>
      <c r="AU69" s="68"/>
      <c r="AV69" s="68"/>
      <c r="AW69" s="68"/>
      <c r="AX69" s="68"/>
      <c r="AY69" s="68"/>
      <c r="AZ69" s="68"/>
      <c r="BA69" s="79"/>
      <c r="BB69" s="80"/>
      <c r="BC69" s="85">
        <v>17</v>
      </c>
      <c r="BD69" s="69"/>
      <c r="BE69" s="69"/>
      <c r="BF69" s="86"/>
      <c r="BG69" s="89">
        <f t="shared" si="4"/>
        <v>0.27419354838709675</v>
      </c>
      <c r="BH69" s="89">
        <f t="shared" si="5"/>
        <v>0</v>
      </c>
      <c r="BI69" s="89">
        <f t="shared" si="6"/>
        <v>0</v>
      </c>
      <c r="BJ69" s="89">
        <f t="shared" si="7"/>
        <v>0</v>
      </c>
      <c r="BK69" s="60"/>
      <c r="BL69" s="60"/>
      <c r="BM69" s="33"/>
    </row>
    <row r="70" spans="1:65" x14ac:dyDescent="0.2">
      <c r="A70" s="66">
        <v>2017</v>
      </c>
      <c r="B70" s="67">
        <v>1</v>
      </c>
      <c r="C70" s="67">
        <v>2016</v>
      </c>
      <c r="D70" s="73" t="s">
        <v>548</v>
      </c>
      <c r="E70" s="75">
        <v>94</v>
      </c>
      <c r="F70" s="79"/>
      <c r="G70" s="68"/>
      <c r="H70" s="68"/>
      <c r="I70" s="68"/>
      <c r="J70" s="68"/>
      <c r="K70" s="68"/>
      <c r="L70" s="68"/>
      <c r="M70" s="68">
        <v>19</v>
      </c>
      <c r="N70" s="68"/>
      <c r="O70" s="68"/>
      <c r="P70" s="80"/>
      <c r="Q70" s="79"/>
      <c r="R70" s="68"/>
      <c r="S70" s="68"/>
      <c r="T70" s="68"/>
      <c r="U70" s="68"/>
      <c r="V70" s="68"/>
      <c r="W70" s="68"/>
      <c r="X70" s="68"/>
      <c r="Y70" s="68"/>
      <c r="Z70" s="68"/>
      <c r="AA70" s="68"/>
      <c r="AB70" s="68"/>
      <c r="AC70" s="68"/>
      <c r="AD70" s="68"/>
      <c r="AE70" s="68"/>
      <c r="AF70" s="68"/>
      <c r="AG70" s="68"/>
      <c r="AH70" s="68"/>
      <c r="AI70" s="68"/>
      <c r="AJ70" s="68"/>
      <c r="AK70" s="68"/>
      <c r="AL70" s="80"/>
      <c r="AM70" s="79"/>
      <c r="AN70" s="68"/>
      <c r="AO70" s="68"/>
      <c r="AP70" s="68"/>
      <c r="AQ70" s="68"/>
      <c r="AR70" s="68"/>
      <c r="AS70" s="68"/>
      <c r="AT70" s="68"/>
      <c r="AU70" s="68"/>
      <c r="AV70" s="68"/>
      <c r="AW70" s="68"/>
      <c r="AX70" s="68"/>
      <c r="AY70" s="68"/>
      <c r="AZ70" s="68"/>
      <c r="BA70" s="79"/>
      <c r="BB70" s="80"/>
      <c r="BC70" s="85">
        <v>47</v>
      </c>
      <c r="BD70" s="69"/>
      <c r="BE70" s="69"/>
      <c r="BF70" s="86"/>
      <c r="BG70" s="89">
        <f t="shared" si="4"/>
        <v>0.5</v>
      </c>
      <c r="BH70" s="89">
        <f t="shared" si="5"/>
        <v>0</v>
      </c>
      <c r="BI70" s="89">
        <f t="shared" si="6"/>
        <v>0</v>
      </c>
      <c r="BJ70" s="89">
        <f t="shared" si="7"/>
        <v>0</v>
      </c>
      <c r="BK70" s="60"/>
      <c r="BL70" s="60"/>
      <c r="BM70" s="33"/>
    </row>
    <row r="71" spans="1:65" x14ac:dyDescent="0.2">
      <c r="A71" s="66">
        <v>2017</v>
      </c>
      <c r="B71" s="67">
        <v>1</v>
      </c>
      <c r="C71" s="67">
        <v>2016</v>
      </c>
      <c r="D71" s="73" t="s">
        <v>549</v>
      </c>
      <c r="E71" s="75">
        <v>51</v>
      </c>
      <c r="F71" s="79"/>
      <c r="G71" s="68"/>
      <c r="H71" s="68"/>
      <c r="I71" s="68"/>
      <c r="J71" s="68"/>
      <c r="K71" s="68"/>
      <c r="L71" s="68"/>
      <c r="M71" s="68"/>
      <c r="N71" s="68"/>
      <c r="O71" s="68"/>
      <c r="P71" s="80"/>
      <c r="Q71" s="79"/>
      <c r="R71" s="68"/>
      <c r="S71" s="68"/>
      <c r="T71" s="68"/>
      <c r="U71" s="68"/>
      <c r="V71" s="68"/>
      <c r="W71" s="68"/>
      <c r="X71" s="68"/>
      <c r="Y71" s="68"/>
      <c r="Z71" s="68"/>
      <c r="AA71" s="68"/>
      <c r="AB71" s="68"/>
      <c r="AC71" s="68"/>
      <c r="AD71" s="68"/>
      <c r="AE71" s="68"/>
      <c r="AF71" s="68"/>
      <c r="AG71" s="68"/>
      <c r="AH71" s="68"/>
      <c r="AI71" s="68"/>
      <c r="AJ71" s="68"/>
      <c r="AK71" s="68"/>
      <c r="AL71" s="80"/>
      <c r="AM71" s="79"/>
      <c r="AN71" s="68"/>
      <c r="AO71" s="68"/>
      <c r="AP71" s="68"/>
      <c r="AQ71" s="68"/>
      <c r="AR71" s="68"/>
      <c r="AS71" s="68"/>
      <c r="AT71" s="68"/>
      <c r="AU71" s="68"/>
      <c r="AV71" s="68"/>
      <c r="AW71" s="68"/>
      <c r="AX71" s="68"/>
      <c r="AY71" s="68"/>
      <c r="AZ71" s="68"/>
      <c r="BA71" s="79"/>
      <c r="BB71" s="80"/>
      <c r="BC71" s="85">
        <v>16</v>
      </c>
      <c r="BD71" s="69"/>
      <c r="BE71" s="69"/>
      <c r="BF71" s="86"/>
      <c r="BG71" s="89">
        <f t="shared" si="4"/>
        <v>0.31372549019607843</v>
      </c>
      <c r="BH71" s="89">
        <f t="shared" si="5"/>
        <v>0</v>
      </c>
      <c r="BI71" s="89">
        <f t="shared" si="6"/>
        <v>0</v>
      </c>
      <c r="BJ71" s="89">
        <f t="shared" si="7"/>
        <v>0</v>
      </c>
      <c r="BK71" s="60"/>
      <c r="BL71" s="60"/>
      <c r="BM71" s="33"/>
    </row>
    <row r="72" spans="1:65" x14ac:dyDescent="0.2">
      <c r="A72" s="66">
        <v>2017</v>
      </c>
      <c r="B72" s="67">
        <v>1</v>
      </c>
      <c r="C72" s="67">
        <v>2016</v>
      </c>
      <c r="D72" s="73" t="s">
        <v>550</v>
      </c>
      <c r="E72" s="75">
        <v>37</v>
      </c>
      <c r="F72" s="79"/>
      <c r="G72" s="68"/>
      <c r="H72" s="68"/>
      <c r="I72" s="68"/>
      <c r="J72" s="68"/>
      <c r="K72" s="68"/>
      <c r="L72" s="68"/>
      <c r="M72" s="68"/>
      <c r="N72" s="68"/>
      <c r="O72" s="68"/>
      <c r="P72" s="80"/>
      <c r="Q72" s="79"/>
      <c r="R72" s="68"/>
      <c r="S72" s="68"/>
      <c r="T72" s="68"/>
      <c r="U72" s="68"/>
      <c r="V72" s="68"/>
      <c r="W72" s="68"/>
      <c r="X72" s="68"/>
      <c r="Y72" s="68"/>
      <c r="Z72" s="68"/>
      <c r="AA72" s="68"/>
      <c r="AB72" s="68"/>
      <c r="AC72" s="68"/>
      <c r="AD72" s="68"/>
      <c r="AE72" s="68"/>
      <c r="AF72" s="68"/>
      <c r="AG72" s="68"/>
      <c r="AH72" s="68"/>
      <c r="AI72" s="68"/>
      <c r="AJ72" s="68"/>
      <c r="AK72" s="68"/>
      <c r="AL72" s="80"/>
      <c r="AM72" s="79"/>
      <c r="AN72" s="68"/>
      <c r="AO72" s="68"/>
      <c r="AP72" s="68"/>
      <c r="AQ72" s="68"/>
      <c r="AR72" s="68"/>
      <c r="AS72" s="68"/>
      <c r="AT72" s="68"/>
      <c r="AU72" s="68"/>
      <c r="AV72" s="68"/>
      <c r="AW72" s="68"/>
      <c r="AX72" s="68"/>
      <c r="AY72" s="68"/>
      <c r="AZ72" s="68"/>
      <c r="BA72" s="79"/>
      <c r="BB72" s="80"/>
      <c r="BC72" s="85">
        <v>12</v>
      </c>
      <c r="BD72" s="69"/>
      <c r="BE72" s="69"/>
      <c r="BF72" s="86"/>
      <c r="BG72" s="89">
        <f t="shared" si="4"/>
        <v>0.32432432432432434</v>
      </c>
      <c r="BH72" s="89">
        <f t="shared" si="5"/>
        <v>0</v>
      </c>
      <c r="BI72" s="89">
        <f t="shared" si="6"/>
        <v>0</v>
      </c>
      <c r="BJ72" s="89">
        <f t="shared" si="7"/>
        <v>0</v>
      </c>
      <c r="BK72" s="60"/>
      <c r="BL72" s="60"/>
      <c r="BM72" s="33"/>
    </row>
    <row r="73" spans="1:65" x14ac:dyDescent="0.2">
      <c r="A73" s="66">
        <v>2017</v>
      </c>
      <c r="B73" s="67">
        <v>1</v>
      </c>
      <c r="C73" s="67">
        <v>2016</v>
      </c>
      <c r="D73" s="73" t="s">
        <v>413</v>
      </c>
      <c r="E73" s="75">
        <v>47</v>
      </c>
      <c r="F73" s="79"/>
      <c r="G73" s="68"/>
      <c r="H73" s="68"/>
      <c r="I73" s="68"/>
      <c r="J73" s="68"/>
      <c r="K73" s="68"/>
      <c r="L73" s="68"/>
      <c r="M73" s="68"/>
      <c r="N73" s="68"/>
      <c r="O73" s="68"/>
      <c r="P73" s="80"/>
      <c r="Q73" s="79"/>
      <c r="R73" s="68"/>
      <c r="S73" s="68"/>
      <c r="T73" s="68"/>
      <c r="U73" s="68"/>
      <c r="V73" s="68"/>
      <c r="W73" s="68"/>
      <c r="X73" s="68"/>
      <c r="Y73" s="68"/>
      <c r="Z73" s="68"/>
      <c r="AA73" s="68"/>
      <c r="AB73" s="68"/>
      <c r="AC73" s="68"/>
      <c r="AD73" s="68"/>
      <c r="AE73" s="68"/>
      <c r="AF73" s="68"/>
      <c r="AG73" s="68"/>
      <c r="AH73" s="68"/>
      <c r="AI73" s="68"/>
      <c r="AJ73" s="68"/>
      <c r="AK73" s="68"/>
      <c r="AL73" s="80"/>
      <c r="AM73" s="79"/>
      <c r="AN73" s="68"/>
      <c r="AO73" s="68"/>
      <c r="AP73" s="68"/>
      <c r="AQ73" s="68"/>
      <c r="AR73" s="68"/>
      <c r="AS73" s="68"/>
      <c r="AT73" s="68"/>
      <c r="AU73" s="68"/>
      <c r="AV73" s="68"/>
      <c r="AW73" s="68"/>
      <c r="AX73" s="68"/>
      <c r="AY73" s="68"/>
      <c r="AZ73" s="68"/>
      <c r="BA73" s="79"/>
      <c r="BB73" s="80"/>
      <c r="BC73" s="85">
        <v>12</v>
      </c>
      <c r="BD73" s="69"/>
      <c r="BE73" s="69"/>
      <c r="BF73" s="86"/>
      <c r="BG73" s="89">
        <f t="shared" si="4"/>
        <v>0.25531914893617019</v>
      </c>
      <c r="BH73" s="89">
        <f t="shared" si="5"/>
        <v>0</v>
      </c>
      <c r="BI73" s="89">
        <f t="shared" si="6"/>
        <v>0</v>
      </c>
      <c r="BJ73" s="89">
        <f t="shared" si="7"/>
        <v>0</v>
      </c>
      <c r="BK73" s="60"/>
      <c r="BL73" s="60"/>
      <c r="BM73" s="33"/>
    </row>
    <row r="74" spans="1:65" x14ac:dyDescent="0.2">
      <c r="A74" s="66">
        <v>2017</v>
      </c>
      <c r="B74" s="67">
        <v>1</v>
      </c>
      <c r="C74" s="67">
        <v>2016</v>
      </c>
      <c r="D74" s="73" t="s">
        <v>551</v>
      </c>
      <c r="E74" s="75">
        <v>278</v>
      </c>
      <c r="F74" s="79"/>
      <c r="G74" s="68"/>
      <c r="H74" s="68">
        <v>14</v>
      </c>
      <c r="I74" s="68">
        <v>31</v>
      </c>
      <c r="J74" s="68">
        <v>23</v>
      </c>
      <c r="K74" s="68"/>
      <c r="L74" s="68"/>
      <c r="M74" s="68">
        <v>21</v>
      </c>
      <c r="N74" s="68"/>
      <c r="O74" s="68"/>
      <c r="P74" s="80">
        <v>18</v>
      </c>
      <c r="Q74" s="79"/>
      <c r="R74" s="68"/>
      <c r="S74" s="68"/>
      <c r="T74" s="68"/>
      <c r="U74" s="68"/>
      <c r="V74" s="68"/>
      <c r="W74" s="68"/>
      <c r="X74" s="68"/>
      <c r="Y74" s="68"/>
      <c r="Z74" s="68"/>
      <c r="AA74" s="68"/>
      <c r="AB74" s="68"/>
      <c r="AC74" s="68"/>
      <c r="AD74" s="68"/>
      <c r="AE74" s="68">
        <v>17</v>
      </c>
      <c r="AF74" s="68"/>
      <c r="AG74" s="68"/>
      <c r="AH74" s="68"/>
      <c r="AI74" s="68"/>
      <c r="AJ74" s="68"/>
      <c r="AK74" s="68"/>
      <c r="AL74" s="80"/>
      <c r="AM74" s="79"/>
      <c r="AN74" s="68"/>
      <c r="AO74" s="68"/>
      <c r="AP74" s="68"/>
      <c r="AQ74" s="68"/>
      <c r="AR74" s="68"/>
      <c r="AS74" s="68"/>
      <c r="AT74" s="68"/>
      <c r="AU74" s="68"/>
      <c r="AV74" s="68"/>
      <c r="AW74" s="68"/>
      <c r="AX74" s="68"/>
      <c r="AY74" s="68"/>
      <c r="AZ74" s="68"/>
      <c r="BA74" s="79"/>
      <c r="BB74" s="80"/>
      <c r="BC74" s="85">
        <v>113</v>
      </c>
      <c r="BD74" s="69">
        <v>25</v>
      </c>
      <c r="BE74" s="69">
        <v>11</v>
      </c>
      <c r="BF74" s="86"/>
      <c r="BG74" s="89">
        <f t="shared" si="4"/>
        <v>0.40647482014388492</v>
      </c>
      <c r="BH74" s="89">
        <f t="shared" si="5"/>
        <v>0</v>
      </c>
      <c r="BI74" s="89">
        <f t="shared" si="6"/>
        <v>0</v>
      </c>
      <c r="BJ74" s="89">
        <f t="shared" si="7"/>
        <v>0</v>
      </c>
      <c r="BK74" s="60"/>
      <c r="BL74" s="60"/>
      <c r="BM74" s="33"/>
    </row>
    <row r="75" spans="1:65" x14ac:dyDescent="0.2">
      <c r="A75" s="66">
        <v>2017</v>
      </c>
      <c r="B75" s="67">
        <v>1</v>
      </c>
      <c r="C75" s="67">
        <v>2016</v>
      </c>
      <c r="D75" s="73" t="s">
        <v>552</v>
      </c>
      <c r="E75" s="75">
        <v>87</v>
      </c>
      <c r="F75" s="79"/>
      <c r="G75" s="68"/>
      <c r="H75" s="68"/>
      <c r="I75" s="68"/>
      <c r="J75" s="68"/>
      <c r="K75" s="68"/>
      <c r="L75" s="68"/>
      <c r="M75" s="68"/>
      <c r="N75" s="68"/>
      <c r="O75" s="68"/>
      <c r="P75" s="80"/>
      <c r="Q75" s="79"/>
      <c r="R75" s="68"/>
      <c r="S75" s="68"/>
      <c r="T75" s="68"/>
      <c r="U75" s="68"/>
      <c r="V75" s="68"/>
      <c r="W75" s="68"/>
      <c r="X75" s="68"/>
      <c r="Y75" s="68"/>
      <c r="Z75" s="68"/>
      <c r="AA75" s="68"/>
      <c r="AB75" s="68">
        <v>13</v>
      </c>
      <c r="AC75" s="68"/>
      <c r="AD75" s="68"/>
      <c r="AE75" s="68"/>
      <c r="AF75" s="68"/>
      <c r="AG75" s="68"/>
      <c r="AH75" s="68"/>
      <c r="AI75" s="68"/>
      <c r="AJ75" s="68"/>
      <c r="AK75" s="68"/>
      <c r="AL75" s="80"/>
      <c r="AM75" s="79"/>
      <c r="AN75" s="68"/>
      <c r="AO75" s="68"/>
      <c r="AP75" s="68"/>
      <c r="AQ75" s="68"/>
      <c r="AR75" s="68"/>
      <c r="AS75" s="68"/>
      <c r="AT75" s="68"/>
      <c r="AU75" s="68"/>
      <c r="AV75" s="68"/>
      <c r="AW75" s="68"/>
      <c r="AX75" s="68"/>
      <c r="AY75" s="68"/>
      <c r="AZ75" s="68"/>
      <c r="BA75" s="79"/>
      <c r="BB75" s="80"/>
      <c r="BC75" s="85">
        <v>17</v>
      </c>
      <c r="BD75" s="69">
        <v>13</v>
      </c>
      <c r="BE75" s="69"/>
      <c r="BF75" s="86"/>
      <c r="BG75" s="89">
        <f t="shared" si="4"/>
        <v>0.19540229885057472</v>
      </c>
      <c r="BH75" s="89">
        <f t="shared" si="5"/>
        <v>0</v>
      </c>
      <c r="BI75" s="89">
        <f t="shared" si="6"/>
        <v>0</v>
      </c>
      <c r="BJ75" s="89">
        <f t="shared" si="7"/>
        <v>0</v>
      </c>
      <c r="BK75" s="60"/>
      <c r="BL75" s="60"/>
      <c r="BM75" s="33"/>
    </row>
    <row r="76" spans="1:65" x14ac:dyDescent="0.2">
      <c r="A76" s="66">
        <v>2017</v>
      </c>
      <c r="B76" s="67">
        <v>1</v>
      </c>
      <c r="C76" s="67">
        <v>2016</v>
      </c>
      <c r="D76" s="73" t="s">
        <v>414</v>
      </c>
      <c r="E76" s="75">
        <v>62</v>
      </c>
      <c r="F76" s="79"/>
      <c r="G76" s="68"/>
      <c r="H76" s="68"/>
      <c r="I76" s="68">
        <v>22</v>
      </c>
      <c r="J76" s="68"/>
      <c r="K76" s="68"/>
      <c r="L76" s="68"/>
      <c r="M76" s="68"/>
      <c r="N76" s="68"/>
      <c r="O76" s="68"/>
      <c r="P76" s="80"/>
      <c r="Q76" s="79"/>
      <c r="R76" s="68"/>
      <c r="S76" s="68"/>
      <c r="T76" s="68"/>
      <c r="U76" s="68"/>
      <c r="V76" s="68"/>
      <c r="W76" s="68"/>
      <c r="X76" s="68"/>
      <c r="Y76" s="68"/>
      <c r="Z76" s="68"/>
      <c r="AA76" s="68"/>
      <c r="AB76" s="68"/>
      <c r="AC76" s="68"/>
      <c r="AD76" s="68"/>
      <c r="AE76" s="68"/>
      <c r="AF76" s="68"/>
      <c r="AG76" s="68"/>
      <c r="AH76" s="68"/>
      <c r="AI76" s="68"/>
      <c r="AJ76" s="68"/>
      <c r="AK76" s="68"/>
      <c r="AL76" s="80"/>
      <c r="AM76" s="79"/>
      <c r="AN76" s="68"/>
      <c r="AO76" s="68"/>
      <c r="AP76" s="68"/>
      <c r="AQ76" s="68"/>
      <c r="AR76" s="68"/>
      <c r="AS76" s="68"/>
      <c r="AT76" s="68"/>
      <c r="AU76" s="68"/>
      <c r="AV76" s="68"/>
      <c r="AW76" s="68"/>
      <c r="AX76" s="68"/>
      <c r="AY76" s="68"/>
      <c r="AZ76" s="68"/>
      <c r="BA76" s="79"/>
      <c r="BB76" s="80"/>
      <c r="BC76" s="85">
        <v>26</v>
      </c>
      <c r="BD76" s="69"/>
      <c r="BE76" s="69"/>
      <c r="BF76" s="86"/>
      <c r="BG76" s="89">
        <f t="shared" si="4"/>
        <v>0.41935483870967744</v>
      </c>
      <c r="BH76" s="89">
        <f t="shared" si="5"/>
        <v>0</v>
      </c>
      <c r="BI76" s="89">
        <f t="shared" si="6"/>
        <v>0</v>
      </c>
      <c r="BJ76" s="89">
        <f t="shared" si="7"/>
        <v>0</v>
      </c>
      <c r="BK76" s="60"/>
      <c r="BL76" s="60"/>
      <c r="BM76" s="33"/>
    </row>
    <row r="77" spans="1:65" x14ac:dyDescent="0.2">
      <c r="A77" s="66">
        <v>2017</v>
      </c>
      <c r="B77" s="67">
        <v>1</v>
      </c>
      <c r="C77" s="67">
        <v>2016</v>
      </c>
      <c r="D77" s="73" t="s">
        <v>553</v>
      </c>
      <c r="E77" s="75">
        <v>47</v>
      </c>
      <c r="F77" s="79"/>
      <c r="G77" s="68"/>
      <c r="H77" s="68"/>
      <c r="I77" s="68"/>
      <c r="J77" s="68"/>
      <c r="K77" s="68"/>
      <c r="L77" s="68"/>
      <c r="M77" s="68"/>
      <c r="N77" s="68"/>
      <c r="O77" s="68"/>
      <c r="P77" s="80"/>
      <c r="Q77" s="79"/>
      <c r="R77" s="68"/>
      <c r="S77" s="68"/>
      <c r="T77" s="68"/>
      <c r="U77" s="68"/>
      <c r="V77" s="68"/>
      <c r="W77" s="68"/>
      <c r="X77" s="68"/>
      <c r="Y77" s="68"/>
      <c r="Z77" s="68"/>
      <c r="AA77" s="68"/>
      <c r="AB77" s="68"/>
      <c r="AC77" s="68"/>
      <c r="AD77" s="68"/>
      <c r="AE77" s="68"/>
      <c r="AF77" s="68"/>
      <c r="AG77" s="68"/>
      <c r="AH77" s="68"/>
      <c r="AI77" s="68"/>
      <c r="AJ77" s="68"/>
      <c r="AK77" s="68"/>
      <c r="AL77" s="80"/>
      <c r="AM77" s="79"/>
      <c r="AN77" s="68"/>
      <c r="AO77" s="68"/>
      <c r="AP77" s="68"/>
      <c r="AQ77" s="68"/>
      <c r="AR77" s="68"/>
      <c r="AS77" s="68"/>
      <c r="AT77" s="68"/>
      <c r="AU77" s="68"/>
      <c r="AV77" s="68"/>
      <c r="AW77" s="68"/>
      <c r="AX77" s="68"/>
      <c r="AY77" s="68"/>
      <c r="AZ77" s="68"/>
      <c r="BA77" s="79"/>
      <c r="BB77" s="80"/>
      <c r="BC77" s="85"/>
      <c r="BD77" s="69">
        <v>13</v>
      </c>
      <c r="BE77" s="69"/>
      <c r="BF77" s="86"/>
      <c r="BG77" s="89">
        <f t="shared" si="4"/>
        <v>0</v>
      </c>
      <c r="BH77" s="89">
        <f t="shared" si="5"/>
        <v>0</v>
      </c>
      <c r="BI77" s="89">
        <f t="shared" si="6"/>
        <v>0</v>
      </c>
      <c r="BJ77" s="89">
        <f t="shared" si="7"/>
        <v>0</v>
      </c>
      <c r="BK77" s="60"/>
      <c r="BL77" s="60"/>
      <c r="BM77" s="33"/>
    </row>
    <row r="78" spans="1:65" x14ac:dyDescent="0.2">
      <c r="A78" s="66">
        <v>2017</v>
      </c>
      <c r="B78" s="67">
        <v>1</v>
      </c>
      <c r="C78" s="67">
        <v>2016</v>
      </c>
      <c r="D78" s="73" t="s">
        <v>554</v>
      </c>
      <c r="E78" s="75">
        <v>120</v>
      </c>
      <c r="F78" s="79"/>
      <c r="G78" s="68"/>
      <c r="H78" s="68"/>
      <c r="I78" s="68"/>
      <c r="J78" s="68"/>
      <c r="K78" s="68"/>
      <c r="L78" s="68">
        <v>22</v>
      </c>
      <c r="M78" s="68"/>
      <c r="N78" s="68"/>
      <c r="O78" s="68"/>
      <c r="P78" s="80"/>
      <c r="Q78" s="79"/>
      <c r="R78" s="68"/>
      <c r="S78" s="68"/>
      <c r="T78" s="68"/>
      <c r="U78" s="68"/>
      <c r="V78" s="68"/>
      <c r="W78" s="68"/>
      <c r="X78" s="68"/>
      <c r="Y78" s="68"/>
      <c r="Z78" s="68"/>
      <c r="AA78" s="68"/>
      <c r="AB78" s="68"/>
      <c r="AC78" s="68"/>
      <c r="AD78" s="68"/>
      <c r="AE78" s="68"/>
      <c r="AF78" s="68"/>
      <c r="AG78" s="68"/>
      <c r="AH78" s="68"/>
      <c r="AI78" s="68"/>
      <c r="AJ78" s="68"/>
      <c r="AK78" s="68"/>
      <c r="AL78" s="80"/>
      <c r="AM78" s="79"/>
      <c r="AN78" s="68"/>
      <c r="AO78" s="68"/>
      <c r="AP78" s="68"/>
      <c r="AQ78" s="68"/>
      <c r="AR78" s="68"/>
      <c r="AS78" s="68"/>
      <c r="AT78" s="68"/>
      <c r="AU78" s="68"/>
      <c r="AV78" s="68"/>
      <c r="AW78" s="68"/>
      <c r="AX78" s="68"/>
      <c r="AY78" s="68"/>
      <c r="AZ78" s="68"/>
      <c r="BA78" s="79"/>
      <c r="BB78" s="80"/>
      <c r="BC78" s="85">
        <v>51</v>
      </c>
      <c r="BD78" s="69"/>
      <c r="BE78" s="69"/>
      <c r="BF78" s="86"/>
      <c r="BG78" s="89">
        <f t="shared" si="4"/>
        <v>0.42499999999999999</v>
      </c>
      <c r="BH78" s="89">
        <f t="shared" si="5"/>
        <v>0</v>
      </c>
      <c r="BI78" s="89">
        <f t="shared" si="6"/>
        <v>0</v>
      </c>
      <c r="BJ78" s="89">
        <f t="shared" si="7"/>
        <v>0</v>
      </c>
      <c r="BK78" s="60"/>
      <c r="BL78" s="60"/>
      <c r="BM78" s="33"/>
    </row>
    <row r="79" spans="1:65" x14ac:dyDescent="0.2">
      <c r="A79" s="66">
        <v>2017</v>
      </c>
      <c r="B79" s="67">
        <v>1</v>
      </c>
      <c r="C79" s="67">
        <v>2016</v>
      </c>
      <c r="D79" s="73" t="s">
        <v>415</v>
      </c>
      <c r="E79" s="75">
        <v>37</v>
      </c>
      <c r="F79" s="79"/>
      <c r="G79" s="68"/>
      <c r="H79" s="68"/>
      <c r="I79" s="68"/>
      <c r="J79" s="68"/>
      <c r="K79" s="68"/>
      <c r="L79" s="68"/>
      <c r="M79" s="68"/>
      <c r="N79" s="68"/>
      <c r="O79" s="68"/>
      <c r="P79" s="80"/>
      <c r="Q79" s="79"/>
      <c r="R79" s="68"/>
      <c r="S79" s="68"/>
      <c r="T79" s="68"/>
      <c r="U79" s="68"/>
      <c r="V79" s="68"/>
      <c r="W79" s="68"/>
      <c r="X79" s="68"/>
      <c r="Y79" s="68"/>
      <c r="Z79" s="68"/>
      <c r="AA79" s="68"/>
      <c r="AB79" s="68"/>
      <c r="AC79" s="68"/>
      <c r="AD79" s="68"/>
      <c r="AE79" s="68"/>
      <c r="AF79" s="68"/>
      <c r="AG79" s="68"/>
      <c r="AH79" s="68"/>
      <c r="AI79" s="68"/>
      <c r="AJ79" s="68"/>
      <c r="AK79" s="68"/>
      <c r="AL79" s="80"/>
      <c r="AM79" s="79"/>
      <c r="AN79" s="68"/>
      <c r="AO79" s="68"/>
      <c r="AP79" s="68"/>
      <c r="AQ79" s="68"/>
      <c r="AR79" s="68"/>
      <c r="AS79" s="68"/>
      <c r="AT79" s="68"/>
      <c r="AU79" s="68"/>
      <c r="AV79" s="68"/>
      <c r="AW79" s="68"/>
      <c r="AX79" s="68"/>
      <c r="AY79" s="68"/>
      <c r="AZ79" s="68"/>
      <c r="BA79" s="79"/>
      <c r="BB79" s="80"/>
      <c r="BC79" s="85">
        <v>11</v>
      </c>
      <c r="BD79" s="69"/>
      <c r="BE79" s="69"/>
      <c r="BF79" s="86"/>
      <c r="BG79" s="89">
        <f t="shared" si="4"/>
        <v>0.29729729729729731</v>
      </c>
      <c r="BH79" s="89">
        <f t="shared" si="5"/>
        <v>0</v>
      </c>
      <c r="BI79" s="89">
        <f t="shared" si="6"/>
        <v>0</v>
      </c>
      <c r="BJ79" s="89">
        <f t="shared" si="7"/>
        <v>0</v>
      </c>
      <c r="BK79" s="60"/>
      <c r="BL79" s="60"/>
      <c r="BM79" s="33"/>
    </row>
    <row r="80" spans="1:65" x14ac:dyDescent="0.2">
      <c r="A80" s="66">
        <v>2017</v>
      </c>
      <c r="B80" s="67">
        <v>1</v>
      </c>
      <c r="C80" s="67">
        <v>2016</v>
      </c>
      <c r="D80" s="73" t="s">
        <v>555</v>
      </c>
      <c r="E80" s="75">
        <v>161</v>
      </c>
      <c r="F80" s="79"/>
      <c r="G80" s="68"/>
      <c r="H80" s="68"/>
      <c r="I80" s="68"/>
      <c r="J80" s="68">
        <v>36</v>
      </c>
      <c r="K80" s="68"/>
      <c r="L80" s="68"/>
      <c r="M80" s="68"/>
      <c r="N80" s="68"/>
      <c r="O80" s="68"/>
      <c r="P80" s="80"/>
      <c r="Q80" s="79"/>
      <c r="R80" s="68"/>
      <c r="S80" s="68"/>
      <c r="T80" s="68"/>
      <c r="U80" s="68"/>
      <c r="V80" s="68"/>
      <c r="W80" s="68"/>
      <c r="X80" s="68"/>
      <c r="Y80" s="68"/>
      <c r="Z80" s="68"/>
      <c r="AA80" s="68"/>
      <c r="AB80" s="68">
        <v>14</v>
      </c>
      <c r="AC80" s="68"/>
      <c r="AD80" s="68"/>
      <c r="AE80" s="68"/>
      <c r="AF80" s="68"/>
      <c r="AG80" s="68"/>
      <c r="AH80" s="68"/>
      <c r="AI80" s="68"/>
      <c r="AJ80" s="68"/>
      <c r="AK80" s="68"/>
      <c r="AL80" s="80"/>
      <c r="AM80" s="79"/>
      <c r="AN80" s="68"/>
      <c r="AO80" s="68"/>
      <c r="AP80" s="68"/>
      <c r="AQ80" s="68"/>
      <c r="AR80" s="68"/>
      <c r="AS80" s="68"/>
      <c r="AT80" s="68"/>
      <c r="AU80" s="68"/>
      <c r="AV80" s="68"/>
      <c r="AW80" s="68"/>
      <c r="AX80" s="68"/>
      <c r="AY80" s="68"/>
      <c r="AZ80" s="68"/>
      <c r="BA80" s="79"/>
      <c r="BB80" s="80"/>
      <c r="BC80" s="85">
        <v>54</v>
      </c>
      <c r="BD80" s="69">
        <v>14</v>
      </c>
      <c r="BE80" s="69"/>
      <c r="BF80" s="86"/>
      <c r="BG80" s="89">
        <f t="shared" si="4"/>
        <v>0.33540372670807456</v>
      </c>
      <c r="BH80" s="89">
        <f t="shared" si="5"/>
        <v>0</v>
      </c>
      <c r="BI80" s="89">
        <f t="shared" si="6"/>
        <v>0</v>
      </c>
      <c r="BJ80" s="89">
        <f t="shared" si="7"/>
        <v>0</v>
      </c>
      <c r="BK80" s="60"/>
      <c r="BL80" s="60"/>
      <c r="BM80" s="33"/>
    </row>
    <row r="81" spans="1:65" x14ac:dyDescent="0.2">
      <c r="A81" s="66">
        <v>2017</v>
      </c>
      <c r="B81" s="67">
        <v>1</v>
      </c>
      <c r="C81" s="67">
        <v>2016</v>
      </c>
      <c r="D81" s="73" t="s">
        <v>556</v>
      </c>
      <c r="E81" s="75">
        <v>543</v>
      </c>
      <c r="F81" s="79"/>
      <c r="G81" s="68"/>
      <c r="H81" s="68"/>
      <c r="I81" s="68"/>
      <c r="J81" s="68">
        <v>162</v>
      </c>
      <c r="K81" s="68"/>
      <c r="L81" s="68"/>
      <c r="M81" s="68"/>
      <c r="N81" s="68"/>
      <c r="O81" s="68"/>
      <c r="P81" s="80">
        <v>14</v>
      </c>
      <c r="Q81" s="79"/>
      <c r="R81" s="68"/>
      <c r="S81" s="68"/>
      <c r="T81" s="68"/>
      <c r="U81" s="68"/>
      <c r="V81" s="68"/>
      <c r="W81" s="68"/>
      <c r="X81" s="68"/>
      <c r="Y81" s="68"/>
      <c r="Z81" s="68"/>
      <c r="AA81" s="68"/>
      <c r="AB81" s="68">
        <v>41</v>
      </c>
      <c r="AC81" s="68"/>
      <c r="AD81" s="68"/>
      <c r="AE81" s="68"/>
      <c r="AF81" s="68"/>
      <c r="AG81" s="68"/>
      <c r="AH81" s="68"/>
      <c r="AI81" s="68"/>
      <c r="AJ81" s="68"/>
      <c r="AK81" s="68"/>
      <c r="AL81" s="80"/>
      <c r="AM81" s="79"/>
      <c r="AN81" s="68"/>
      <c r="AO81" s="68"/>
      <c r="AP81" s="68"/>
      <c r="AQ81" s="68"/>
      <c r="AR81" s="68"/>
      <c r="AS81" s="68"/>
      <c r="AT81" s="68"/>
      <c r="AU81" s="68"/>
      <c r="AV81" s="68"/>
      <c r="AW81" s="68"/>
      <c r="AX81" s="68"/>
      <c r="AY81" s="68"/>
      <c r="AZ81" s="68"/>
      <c r="BA81" s="79"/>
      <c r="BB81" s="80"/>
      <c r="BC81" s="85">
        <v>193</v>
      </c>
      <c r="BD81" s="69">
        <v>44</v>
      </c>
      <c r="BE81" s="69"/>
      <c r="BF81" s="86"/>
      <c r="BG81" s="89">
        <f t="shared" si="4"/>
        <v>0.35543278084714547</v>
      </c>
      <c r="BH81" s="89">
        <f t="shared" si="5"/>
        <v>0</v>
      </c>
      <c r="BI81" s="89">
        <f t="shared" si="6"/>
        <v>0</v>
      </c>
      <c r="BJ81" s="89">
        <f t="shared" si="7"/>
        <v>0</v>
      </c>
      <c r="BK81" s="60"/>
      <c r="BL81" s="60"/>
      <c r="BM81" s="33"/>
    </row>
    <row r="82" spans="1:65" x14ac:dyDescent="0.2">
      <c r="A82" s="66">
        <v>2017</v>
      </c>
      <c r="B82" s="67">
        <v>1</v>
      </c>
      <c r="C82" s="67">
        <v>2016</v>
      </c>
      <c r="D82" s="73" t="s">
        <v>557</v>
      </c>
      <c r="E82" s="75">
        <v>60</v>
      </c>
      <c r="F82" s="79"/>
      <c r="G82" s="68"/>
      <c r="H82" s="68"/>
      <c r="I82" s="68"/>
      <c r="J82" s="68"/>
      <c r="K82" s="68"/>
      <c r="L82" s="68"/>
      <c r="M82" s="68"/>
      <c r="N82" s="68"/>
      <c r="O82" s="68"/>
      <c r="P82" s="80"/>
      <c r="Q82" s="79"/>
      <c r="R82" s="68"/>
      <c r="S82" s="68">
        <v>15</v>
      </c>
      <c r="T82" s="68"/>
      <c r="U82" s="68"/>
      <c r="V82" s="68"/>
      <c r="W82" s="68"/>
      <c r="X82" s="68"/>
      <c r="Y82" s="68"/>
      <c r="Z82" s="68"/>
      <c r="AA82" s="68"/>
      <c r="AB82" s="68"/>
      <c r="AC82" s="68"/>
      <c r="AD82" s="68"/>
      <c r="AE82" s="68"/>
      <c r="AF82" s="68"/>
      <c r="AG82" s="68"/>
      <c r="AH82" s="68"/>
      <c r="AI82" s="68"/>
      <c r="AJ82" s="68"/>
      <c r="AK82" s="68"/>
      <c r="AL82" s="80"/>
      <c r="AM82" s="79"/>
      <c r="AN82" s="68"/>
      <c r="AO82" s="68"/>
      <c r="AP82" s="68"/>
      <c r="AQ82" s="68"/>
      <c r="AR82" s="68"/>
      <c r="AS82" s="68"/>
      <c r="AT82" s="68"/>
      <c r="AU82" s="68"/>
      <c r="AV82" s="68"/>
      <c r="AW82" s="68"/>
      <c r="AX82" s="68"/>
      <c r="AY82" s="68"/>
      <c r="AZ82" s="68"/>
      <c r="BA82" s="79"/>
      <c r="BB82" s="80"/>
      <c r="BC82" s="85">
        <v>13</v>
      </c>
      <c r="BD82" s="69">
        <v>17</v>
      </c>
      <c r="BE82" s="69"/>
      <c r="BF82" s="86"/>
      <c r="BG82" s="89">
        <f t="shared" si="4"/>
        <v>0.21666666666666667</v>
      </c>
      <c r="BH82" s="89">
        <f t="shared" si="5"/>
        <v>0</v>
      </c>
      <c r="BI82" s="89">
        <f t="shared" si="6"/>
        <v>0</v>
      </c>
      <c r="BJ82" s="89">
        <f t="shared" si="7"/>
        <v>0</v>
      </c>
      <c r="BK82" s="60"/>
      <c r="BL82" s="60"/>
      <c r="BM82" s="33"/>
    </row>
    <row r="83" spans="1:65" x14ac:dyDescent="0.2">
      <c r="A83" s="66">
        <v>2017</v>
      </c>
      <c r="B83" s="67">
        <v>1</v>
      </c>
      <c r="C83" s="67">
        <v>2016</v>
      </c>
      <c r="D83" s="73" t="s">
        <v>558</v>
      </c>
      <c r="E83" s="75">
        <v>79</v>
      </c>
      <c r="F83" s="79"/>
      <c r="G83" s="68"/>
      <c r="H83" s="68"/>
      <c r="I83" s="68"/>
      <c r="J83" s="68"/>
      <c r="K83" s="68"/>
      <c r="L83" s="68"/>
      <c r="M83" s="68"/>
      <c r="N83" s="68"/>
      <c r="O83" s="68"/>
      <c r="P83" s="80"/>
      <c r="Q83" s="79"/>
      <c r="R83" s="68"/>
      <c r="S83" s="68"/>
      <c r="T83" s="68"/>
      <c r="U83" s="68"/>
      <c r="V83" s="68"/>
      <c r="W83" s="68"/>
      <c r="X83" s="68"/>
      <c r="Y83" s="68"/>
      <c r="Z83" s="68"/>
      <c r="AA83" s="68"/>
      <c r="AB83" s="68"/>
      <c r="AC83" s="68"/>
      <c r="AD83" s="68"/>
      <c r="AE83" s="68"/>
      <c r="AF83" s="68"/>
      <c r="AG83" s="68"/>
      <c r="AH83" s="68"/>
      <c r="AI83" s="68"/>
      <c r="AJ83" s="68"/>
      <c r="AK83" s="68"/>
      <c r="AL83" s="80"/>
      <c r="AM83" s="79"/>
      <c r="AN83" s="68"/>
      <c r="AO83" s="68"/>
      <c r="AP83" s="68"/>
      <c r="AQ83" s="68"/>
      <c r="AR83" s="68"/>
      <c r="AS83" s="68"/>
      <c r="AT83" s="68"/>
      <c r="AU83" s="68"/>
      <c r="AV83" s="68"/>
      <c r="AW83" s="68"/>
      <c r="AX83" s="68"/>
      <c r="AY83" s="68"/>
      <c r="AZ83" s="68"/>
      <c r="BA83" s="79"/>
      <c r="BB83" s="80"/>
      <c r="BC83" s="85">
        <v>24</v>
      </c>
      <c r="BD83" s="69"/>
      <c r="BE83" s="69"/>
      <c r="BF83" s="86"/>
      <c r="BG83" s="89">
        <f t="shared" si="4"/>
        <v>0.30379746835443039</v>
      </c>
      <c r="BH83" s="89">
        <f t="shared" si="5"/>
        <v>0</v>
      </c>
      <c r="BI83" s="89">
        <f t="shared" si="6"/>
        <v>0</v>
      </c>
      <c r="BJ83" s="89">
        <f t="shared" si="7"/>
        <v>0</v>
      </c>
      <c r="BK83" s="60"/>
      <c r="BL83" s="60"/>
      <c r="BM83" s="33"/>
    </row>
    <row r="84" spans="1:65" x14ac:dyDescent="0.2">
      <c r="A84" s="66">
        <v>2017</v>
      </c>
      <c r="B84" s="67">
        <v>1</v>
      </c>
      <c r="C84" s="67">
        <v>2016</v>
      </c>
      <c r="D84" s="73" t="s">
        <v>559</v>
      </c>
      <c r="E84" s="75">
        <v>36</v>
      </c>
      <c r="F84" s="79"/>
      <c r="G84" s="68"/>
      <c r="H84" s="68"/>
      <c r="I84" s="68"/>
      <c r="J84" s="68"/>
      <c r="K84" s="68"/>
      <c r="L84" s="68"/>
      <c r="M84" s="68"/>
      <c r="N84" s="68"/>
      <c r="O84" s="68"/>
      <c r="P84" s="80"/>
      <c r="Q84" s="79"/>
      <c r="R84" s="68"/>
      <c r="S84" s="68"/>
      <c r="T84" s="68"/>
      <c r="U84" s="68"/>
      <c r="V84" s="68"/>
      <c r="W84" s="68"/>
      <c r="X84" s="68"/>
      <c r="Y84" s="68"/>
      <c r="Z84" s="68"/>
      <c r="AA84" s="68"/>
      <c r="AB84" s="68"/>
      <c r="AC84" s="68"/>
      <c r="AD84" s="68"/>
      <c r="AE84" s="68"/>
      <c r="AF84" s="68"/>
      <c r="AG84" s="68"/>
      <c r="AH84" s="68"/>
      <c r="AI84" s="68"/>
      <c r="AJ84" s="68"/>
      <c r="AK84" s="68"/>
      <c r="AL84" s="80"/>
      <c r="AM84" s="79"/>
      <c r="AN84" s="68"/>
      <c r="AO84" s="68"/>
      <c r="AP84" s="68"/>
      <c r="AQ84" s="68"/>
      <c r="AR84" s="68"/>
      <c r="AS84" s="68"/>
      <c r="AT84" s="68"/>
      <c r="AU84" s="68"/>
      <c r="AV84" s="68"/>
      <c r="AW84" s="68"/>
      <c r="AX84" s="68"/>
      <c r="AY84" s="68"/>
      <c r="AZ84" s="68"/>
      <c r="BA84" s="79"/>
      <c r="BB84" s="80"/>
      <c r="BC84" s="85">
        <v>16</v>
      </c>
      <c r="BD84" s="69"/>
      <c r="BE84" s="69"/>
      <c r="BF84" s="86"/>
      <c r="BG84" s="89">
        <f t="shared" si="4"/>
        <v>0.44444444444444442</v>
      </c>
      <c r="BH84" s="89">
        <f t="shared" si="5"/>
        <v>0</v>
      </c>
      <c r="BI84" s="89">
        <f t="shared" si="6"/>
        <v>0</v>
      </c>
      <c r="BJ84" s="89">
        <f t="shared" si="7"/>
        <v>0</v>
      </c>
      <c r="BK84" s="60"/>
      <c r="BL84" s="60"/>
      <c r="BM84" s="33"/>
    </row>
    <row r="85" spans="1:65" x14ac:dyDescent="0.2">
      <c r="A85" s="66">
        <v>2017</v>
      </c>
      <c r="B85" s="67">
        <v>1</v>
      </c>
      <c r="C85" s="67">
        <v>2016</v>
      </c>
      <c r="D85" s="73" t="s">
        <v>560</v>
      </c>
      <c r="E85" s="75">
        <v>159</v>
      </c>
      <c r="F85" s="79"/>
      <c r="G85" s="68"/>
      <c r="H85" s="68"/>
      <c r="I85" s="68"/>
      <c r="J85" s="68"/>
      <c r="K85" s="68"/>
      <c r="L85" s="68"/>
      <c r="M85" s="68"/>
      <c r="N85" s="68"/>
      <c r="O85" s="68"/>
      <c r="P85" s="80"/>
      <c r="Q85" s="79"/>
      <c r="R85" s="68"/>
      <c r="S85" s="68"/>
      <c r="T85" s="68"/>
      <c r="U85" s="68"/>
      <c r="V85" s="68"/>
      <c r="W85" s="68"/>
      <c r="X85" s="68"/>
      <c r="Y85" s="68">
        <v>31</v>
      </c>
      <c r="Z85" s="68"/>
      <c r="AA85" s="68"/>
      <c r="AB85" s="68"/>
      <c r="AC85" s="68"/>
      <c r="AD85" s="68"/>
      <c r="AE85" s="68"/>
      <c r="AF85" s="68"/>
      <c r="AG85" s="68"/>
      <c r="AH85" s="68"/>
      <c r="AI85" s="68"/>
      <c r="AJ85" s="68"/>
      <c r="AK85" s="68"/>
      <c r="AL85" s="80"/>
      <c r="AM85" s="79"/>
      <c r="AN85" s="68"/>
      <c r="AO85" s="68"/>
      <c r="AP85" s="68"/>
      <c r="AQ85" s="68"/>
      <c r="AR85" s="68"/>
      <c r="AS85" s="68"/>
      <c r="AT85" s="68"/>
      <c r="AU85" s="68"/>
      <c r="AV85" s="68"/>
      <c r="AW85" s="68"/>
      <c r="AX85" s="68"/>
      <c r="AY85" s="68"/>
      <c r="AZ85" s="68"/>
      <c r="BA85" s="79"/>
      <c r="BB85" s="80"/>
      <c r="BC85" s="85">
        <v>30</v>
      </c>
      <c r="BD85" s="69">
        <v>33</v>
      </c>
      <c r="BE85" s="69"/>
      <c r="BF85" s="86"/>
      <c r="BG85" s="89">
        <f t="shared" si="4"/>
        <v>0.18867924528301888</v>
      </c>
      <c r="BH85" s="89">
        <f t="shared" si="5"/>
        <v>0</v>
      </c>
      <c r="BI85" s="89">
        <f t="shared" si="6"/>
        <v>0</v>
      </c>
      <c r="BJ85" s="89">
        <f t="shared" si="7"/>
        <v>0</v>
      </c>
      <c r="BK85" s="60"/>
      <c r="BL85" s="60"/>
      <c r="BM85" s="33"/>
    </row>
    <row r="86" spans="1:65" x14ac:dyDescent="0.2">
      <c r="A86" s="66">
        <v>2017</v>
      </c>
      <c r="B86" s="67">
        <v>1</v>
      </c>
      <c r="C86" s="67">
        <v>2016</v>
      </c>
      <c r="D86" s="73" t="s">
        <v>561</v>
      </c>
      <c r="E86" s="75">
        <v>916</v>
      </c>
      <c r="F86" s="79"/>
      <c r="G86" s="68">
        <v>33</v>
      </c>
      <c r="H86" s="68"/>
      <c r="I86" s="68"/>
      <c r="J86" s="68">
        <v>75</v>
      </c>
      <c r="K86" s="68">
        <v>246</v>
      </c>
      <c r="L86" s="68"/>
      <c r="M86" s="68"/>
      <c r="N86" s="68"/>
      <c r="O86" s="68"/>
      <c r="P86" s="80">
        <v>50</v>
      </c>
      <c r="Q86" s="79"/>
      <c r="R86" s="68"/>
      <c r="S86" s="68"/>
      <c r="T86" s="68"/>
      <c r="U86" s="68"/>
      <c r="V86" s="68"/>
      <c r="W86" s="68"/>
      <c r="X86" s="68"/>
      <c r="Y86" s="68"/>
      <c r="Z86" s="68"/>
      <c r="AA86" s="68"/>
      <c r="AB86" s="68"/>
      <c r="AC86" s="68"/>
      <c r="AD86" s="68"/>
      <c r="AE86" s="68"/>
      <c r="AF86" s="68"/>
      <c r="AG86" s="68"/>
      <c r="AH86" s="68"/>
      <c r="AI86" s="68"/>
      <c r="AJ86" s="68"/>
      <c r="AK86" s="68"/>
      <c r="AL86" s="80"/>
      <c r="AM86" s="79"/>
      <c r="AN86" s="68"/>
      <c r="AO86" s="68"/>
      <c r="AP86" s="68"/>
      <c r="AQ86" s="68"/>
      <c r="AR86" s="68"/>
      <c r="AS86" s="68"/>
      <c r="AT86" s="68"/>
      <c r="AU86" s="68"/>
      <c r="AV86" s="68"/>
      <c r="AW86" s="68"/>
      <c r="AX86" s="68"/>
      <c r="AY86" s="68"/>
      <c r="AZ86" s="68"/>
      <c r="BA86" s="79"/>
      <c r="BB86" s="80"/>
      <c r="BC86" s="85">
        <v>419</v>
      </c>
      <c r="BD86" s="69"/>
      <c r="BE86" s="69">
        <v>15</v>
      </c>
      <c r="BF86" s="86"/>
      <c r="BG86" s="89">
        <f t="shared" si="4"/>
        <v>0.45742358078602618</v>
      </c>
      <c r="BH86" s="89">
        <f t="shared" si="5"/>
        <v>0</v>
      </c>
      <c r="BI86" s="89">
        <f t="shared" si="6"/>
        <v>1.6375545851528384E-2</v>
      </c>
      <c r="BJ86" s="89">
        <f t="shared" si="7"/>
        <v>0</v>
      </c>
      <c r="BK86" s="60"/>
      <c r="BL86" s="60"/>
      <c r="BM86" s="33"/>
    </row>
    <row r="87" spans="1:65" x14ac:dyDescent="0.2">
      <c r="A87" s="66">
        <v>2017</v>
      </c>
      <c r="B87" s="67">
        <v>1</v>
      </c>
      <c r="C87" s="67">
        <v>2016</v>
      </c>
      <c r="D87" s="73" t="s">
        <v>562</v>
      </c>
      <c r="E87" s="75">
        <v>67</v>
      </c>
      <c r="F87" s="79"/>
      <c r="G87" s="68"/>
      <c r="H87" s="68"/>
      <c r="I87" s="68"/>
      <c r="J87" s="68"/>
      <c r="K87" s="68"/>
      <c r="L87" s="68"/>
      <c r="M87" s="68"/>
      <c r="N87" s="68"/>
      <c r="O87" s="68"/>
      <c r="P87" s="80"/>
      <c r="Q87" s="79"/>
      <c r="R87" s="68"/>
      <c r="S87" s="68"/>
      <c r="T87" s="68"/>
      <c r="U87" s="68"/>
      <c r="V87" s="68"/>
      <c r="W87" s="68"/>
      <c r="X87" s="68"/>
      <c r="Y87" s="68"/>
      <c r="Z87" s="68"/>
      <c r="AA87" s="68"/>
      <c r="AB87" s="68"/>
      <c r="AC87" s="68"/>
      <c r="AD87" s="68"/>
      <c r="AE87" s="68"/>
      <c r="AF87" s="68"/>
      <c r="AG87" s="68"/>
      <c r="AH87" s="68"/>
      <c r="AI87" s="68"/>
      <c r="AJ87" s="68"/>
      <c r="AK87" s="68"/>
      <c r="AL87" s="80"/>
      <c r="AM87" s="79"/>
      <c r="AN87" s="68"/>
      <c r="AO87" s="68"/>
      <c r="AP87" s="68"/>
      <c r="AQ87" s="68"/>
      <c r="AR87" s="68"/>
      <c r="AS87" s="68"/>
      <c r="AT87" s="68"/>
      <c r="AU87" s="68"/>
      <c r="AV87" s="68"/>
      <c r="AW87" s="68"/>
      <c r="AX87" s="68"/>
      <c r="AY87" s="68"/>
      <c r="AZ87" s="68"/>
      <c r="BA87" s="79"/>
      <c r="BB87" s="80"/>
      <c r="BC87" s="85">
        <v>15</v>
      </c>
      <c r="BD87" s="69"/>
      <c r="BE87" s="69"/>
      <c r="BF87" s="86"/>
      <c r="BG87" s="89">
        <f t="shared" si="4"/>
        <v>0.22388059701492538</v>
      </c>
      <c r="BH87" s="89">
        <f t="shared" si="5"/>
        <v>0</v>
      </c>
      <c r="BI87" s="89">
        <f t="shared" si="6"/>
        <v>0</v>
      </c>
      <c r="BJ87" s="89">
        <f t="shared" si="7"/>
        <v>0</v>
      </c>
      <c r="BK87" s="60"/>
      <c r="BL87" s="60"/>
      <c r="BM87" s="33"/>
    </row>
    <row r="88" spans="1:65" x14ac:dyDescent="0.2">
      <c r="A88" s="66">
        <v>2017</v>
      </c>
      <c r="B88" s="67">
        <v>1</v>
      </c>
      <c r="C88" s="67">
        <v>2016</v>
      </c>
      <c r="D88" s="73" t="s">
        <v>563</v>
      </c>
      <c r="E88" s="75">
        <v>96</v>
      </c>
      <c r="F88" s="79"/>
      <c r="G88" s="68"/>
      <c r="H88" s="68"/>
      <c r="I88" s="68"/>
      <c r="J88" s="68"/>
      <c r="K88" s="68"/>
      <c r="L88" s="68"/>
      <c r="M88" s="68"/>
      <c r="N88" s="68"/>
      <c r="O88" s="68"/>
      <c r="P88" s="80"/>
      <c r="Q88" s="79"/>
      <c r="R88" s="68"/>
      <c r="S88" s="68"/>
      <c r="T88" s="68"/>
      <c r="U88" s="68"/>
      <c r="V88" s="68"/>
      <c r="W88" s="68"/>
      <c r="X88" s="68"/>
      <c r="Y88" s="68"/>
      <c r="Z88" s="68"/>
      <c r="AA88" s="68">
        <v>15</v>
      </c>
      <c r="AB88" s="68"/>
      <c r="AC88" s="68"/>
      <c r="AD88" s="68"/>
      <c r="AE88" s="68"/>
      <c r="AF88" s="68"/>
      <c r="AG88" s="68"/>
      <c r="AH88" s="68"/>
      <c r="AI88" s="68"/>
      <c r="AJ88" s="68"/>
      <c r="AK88" s="68"/>
      <c r="AL88" s="80"/>
      <c r="AM88" s="79"/>
      <c r="AN88" s="68"/>
      <c r="AO88" s="68"/>
      <c r="AP88" s="68"/>
      <c r="AQ88" s="68"/>
      <c r="AR88" s="68"/>
      <c r="AS88" s="68"/>
      <c r="AT88" s="68"/>
      <c r="AU88" s="68"/>
      <c r="AV88" s="68"/>
      <c r="AW88" s="68"/>
      <c r="AX88" s="68"/>
      <c r="AY88" s="68"/>
      <c r="AZ88" s="68"/>
      <c r="BA88" s="79"/>
      <c r="BB88" s="80"/>
      <c r="BC88" s="85">
        <v>26</v>
      </c>
      <c r="BD88" s="69">
        <v>15</v>
      </c>
      <c r="BE88" s="69"/>
      <c r="BF88" s="86"/>
      <c r="BG88" s="89">
        <f t="shared" si="4"/>
        <v>0.27083333333333331</v>
      </c>
      <c r="BH88" s="89">
        <f t="shared" si="5"/>
        <v>0</v>
      </c>
      <c r="BI88" s="89">
        <f t="shared" si="6"/>
        <v>0</v>
      </c>
      <c r="BJ88" s="89">
        <f t="shared" si="7"/>
        <v>0</v>
      </c>
      <c r="BK88" s="60"/>
      <c r="BL88" s="60"/>
      <c r="BM88" s="33"/>
    </row>
    <row r="89" spans="1:65" x14ac:dyDescent="0.2">
      <c r="A89" s="66">
        <v>2017</v>
      </c>
      <c r="B89" s="67">
        <v>1</v>
      </c>
      <c r="C89" s="67">
        <v>2016</v>
      </c>
      <c r="D89" s="73" t="s">
        <v>564</v>
      </c>
      <c r="E89" s="75">
        <v>72</v>
      </c>
      <c r="F89" s="79"/>
      <c r="G89" s="68"/>
      <c r="H89" s="68"/>
      <c r="I89" s="68"/>
      <c r="J89" s="68"/>
      <c r="K89" s="68"/>
      <c r="L89" s="68"/>
      <c r="M89" s="68"/>
      <c r="N89" s="68"/>
      <c r="O89" s="68"/>
      <c r="P89" s="80"/>
      <c r="Q89" s="79"/>
      <c r="R89" s="68"/>
      <c r="S89" s="68"/>
      <c r="T89" s="68"/>
      <c r="U89" s="68"/>
      <c r="V89" s="68"/>
      <c r="W89" s="68"/>
      <c r="X89" s="68"/>
      <c r="Y89" s="68"/>
      <c r="Z89" s="68"/>
      <c r="AA89" s="68"/>
      <c r="AB89" s="68"/>
      <c r="AC89" s="68"/>
      <c r="AD89" s="68"/>
      <c r="AE89" s="68"/>
      <c r="AF89" s="68"/>
      <c r="AG89" s="68"/>
      <c r="AH89" s="68"/>
      <c r="AI89" s="68">
        <v>18</v>
      </c>
      <c r="AJ89" s="68"/>
      <c r="AK89" s="68"/>
      <c r="AL89" s="80"/>
      <c r="AM89" s="79"/>
      <c r="AN89" s="68"/>
      <c r="AO89" s="68"/>
      <c r="AP89" s="68"/>
      <c r="AQ89" s="68"/>
      <c r="AR89" s="68"/>
      <c r="AS89" s="68"/>
      <c r="AT89" s="68"/>
      <c r="AU89" s="68"/>
      <c r="AV89" s="68"/>
      <c r="AW89" s="68"/>
      <c r="AX89" s="68"/>
      <c r="AY89" s="68"/>
      <c r="AZ89" s="68"/>
      <c r="BA89" s="79"/>
      <c r="BB89" s="80"/>
      <c r="BC89" s="85">
        <v>19</v>
      </c>
      <c r="BD89" s="69">
        <v>18</v>
      </c>
      <c r="BE89" s="69"/>
      <c r="BF89" s="86"/>
      <c r="BG89" s="89">
        <f t="shared" si="4"/>
        <v>0.2638888888888889</v>
      </c>
      <c r="BH89" s="89">
        <f t="shared" si="5"/>
        <v>0</v>
      </c>
      <c r="BI89" s="89">
        <f t="shared" si="6"/>
        <v>0</v>
      </c>
      <c r="BJ89" s="89">
        <f t="shared" si="7"/>
        <v>0</v>
      </c>
      <c r="BK89" s="60"/>
      <c r="BL89" s="60"/>
      <c r="BM89" s="33"/>
    </row>
    <row r="90" spans="1:65" x14ac:dyDescent="0.2">
      <c r="A90" s="66">
        <v>2017</v>
      </c>
      <c r="B90" s="67">
        <v>1</v>
      </c>
      <c r="C90" s="67">
        <v>2016</v>
      </c>
      <c r="D90" s="73" t="s">
        <v>565</v>
      </c>
      <c r="E90" s="75">
        <v>108</v>
      </c>
      <c r="F90" s="79"/>
      <c r="G90" s="68"/>
      <c r="H90" s="68"/>
      <c r="I90" s="68"/>
      <c r="J90" s="68"/>
      <c r="K90" s="68"/>
      <c r="L90" s="68"/>
      <c r="M90" s="68"/>
      <c r="N90" s="68"/>
      <c r="O90" s="68"/>
      <c r="P90" s="80"/>
      <c r="Q90" s="79"/>
      <c r="R90" s="68"/>
      <c r="S90" s="68"/>
      <c r="T90" s="68"/>
      <c r="U90" s="68"/>
      <c r="V90" s="68"/>
      <c r="W90" s="68"/>
      <c r="X90" s="68"/>
      <c r="Y90" s="68"/>
      <c r="Z90" s="68"/>
      <c r="AA90" s="68"/>
      <c r="AB90" s="68">
        <v>22</v>
      </c>
      <c r="AC90" s="68"/>
      <c r="AD90" s="68"/>
      <c r="AE90" s="68"/>
      <c r="AF90" s="68"/>
      <c r="AG90" s="68"/>
      <c r="AH90" s="68"/>
      <c r="AI90" s="68"/>
      <c r="AJ90" s="68"/>
      <c r="AK90" s="68"/>
      <c r="AL90" s="80"/>
      <c r="AM90" s="79"/>
      <c r="AN90" s="68"/>
      <c r="AO90" s="68"/>
      <c r="AP90" s="68"/>
      <c r="AQ90" s="68"/>
      <c r="AR90" s="68"/>
      <c r="AS90" s="68"/>
      <c r="AT90" s="68"/>
      <c r="AU90" s="68"/>
      <c r="AV90" s="68"/>
      <c r="AW90" s="68"/>
      <c r="AX90" s="68"/>
      <c r="AY90" s="68"/>
      <c r="AZ90" s="68"/>
      <c r="BA90" s="79"/>
      <c r="BB90" s="80"/>
      <c r="BC90" s="85">
        <v>17</v>
      </c>
      <c r="BD90" s="69">
        <v>22</v>
      </c>
      <c r="BE90" s="69"/>
      <c r="BF90" s="86"/>
      <c r="BG90" s="89">
        <f t="shared" si="4"/>
        <v>0.15740740740740741</v>
      </c>
      <c r="BH90" s="89">
        <f t="shared" si="5"/>
        <v>0</v>
      </c>
      <c r="BI90" s="89">
        <f t="shared" si="6"/>
        <v>0</v>
      </c>
      <c r="BJ90" s="89">
        <f t="shared" si="7"/>
        <v>0</v>
      </c>
      <c r="BK90" s="60"/>
      <c r="BL90" s="60"/>
      <c r="BM90" s="33"/>
    </row>
    <row r="91" spans="1:65" x14ac:dyDescent="0.2">
      <c r="A91" s="66">
        <v>2017</v>
      </c>
      <c r="B91" s="67">
        <v>1</v>
      </c>
      <c r="C91" s="67">
        <v>2016</v>
      </c>
      <c r="D91" s="73" t="s">
        <v>566</v>
      </c>
      <c r="E91" s="75">
        <v>70</v>
      </c>
      <c r="F91" s="79"/>
      <c r="G91" s="68"/>
      <c r="H91" s="68"/>
      <c r="I91" s="68"/>
      <c r="J91" s="68"/>
      <c r="K91" s="68"/>
      <c r="L91" s="68"/>
      <c r="M91" s="68"/>
      <c r="N91" s="68"/>
      <c r="O91" s="68"/>
      <c r="P91" s="80"/>
      <c r="Q91" s="79"/>
      <c r="R91" s="68"/>
      <c r="S91" s="68"/>
      <c r="T91" s="68"/>
      <c r="U91" s="68"/>
      <c r="V91" s="68"/>
      <c r="W91" s="68"/>
      <c r="X91" s="68">
        <v>13</v>
      </c>
      <c r="Y91" s="68"/>
      <c r="Z91" s="68"/>
      <c r="AA91" s="68"/>
      <c r="AB91" s="68"/>
      <c r="AC91" s="68"/>
      <c r="AD91" s="68"/>
      <c r="AE91" s="68"/>
      <c r="AF91" s="68"/>
      <c r="AG91" s="68"/>
      <c r="AH91" s="68"/>
      <c r="AI91" s="68"/>
      <c r="AJ91" s="68"/>
      <c r="AK91" s="68"/>
      <c r="AL91" s="80"/>
      <c r="AM91" s="79"/>
      <c r="AN91" s="68"/>
      <c r="AO91" s="68"/>
      <c r="AP91" s="68"/>
      <c r="AQ91" s="68"/>
      <c r="AR91" s="68"/>
      <c r="AS91" s="68"/>
      <c r="AT91" s="68"/>
      <c r="AU91" s="68"/>
      <c r="AV91" s="68"/>
      <c r="AW91" s="68"/>
      <c r="AX91" s="68"/>
      <c r="AY91" s="68"/>
      <c r="AZ91" s="68"/>
      <c r="BA91" s="79"/>
      <c r="BB91" s="80"/>
      <c r="BC91" s="85">
        <v>14</v>
      </c>
      <c r="BD91" s="69">
        <v>17</v>
      </c>
      <c r="BE91" s="69"/>
      <c r="BF91" s="86"/>
      <c r="BG91" s="89">
        <f t="shared" si="4"/>
        <v>0.2</v>
      </c>
      <c r="BH91" s="89">
        <f t="shared" si="5"/>
        <v>0</v>
      </c>
      <c r="BI91" s="89">
        <f t="shared" si="6"/>
        <v>0</v>
      </c>
      <c r="BJ91" s="89">
        <f t="shared" si="7"/>
        <v>0</v>
      </c>
      <c r="BK91" s="60"/>
      <c r="BL91" s="60"/>
      <c r="BM91" s="33"/>
    </row>
    <row r="92" spans="1:65" x14ac:dyDescent="0.2">
      <c r="A92" s="66">
        <v>2017</v>
      </c>
      <c r="B92" s="67">
        <v>1</v>
      </c>
      <c r="C92" s="67">
        <v>2016</v>
      </c>
      <c r="D92" s="73" t="s">
        <v>567</v>
      </c>
      <c r="E92" s="75">
        <v>86</v>
      </c>
      <c r="F92" s="79"/>
      <c r="G92" s="68"/>
      <c r="H92" s="68"/>
      <c r="I92" s="68"/>
      <c r="J92" s="68"/>
      <c r="K92" s="68"/>
      <c r="L92" s="68"/>
      <c r="M92" s="68"/>
      <c r="N92" s="68"/>
      <c r="O92" s="68"/>
      <c r="P92" s="80"/>
      <c r="Q92" s="79">
        <v>23</v>
      </c>
      <c r="R92" s="68"/>
      <c r="S92" s="68"/>
      <c r="T92" s="68"/>
      <c r="U92" s="68"/>
      <c r="V92" s="68"/>
      <c r="W92" s="68"/>
      <c r="X92" s="68"/>
      <c r="Y92" s="68"/>
      <c r="Z92" s="68"/>
      <c r="AA92" s="68"/>
      <c r="AB92" s="68"/>
      <c r="AC92" s="68"/>
      <c r="AD92" s="68"/>
      <c r="AE92" s="68"/>
      <c r="AF92" s="68"/>
      <c r="AG92" s="68"/>
      <c r="AH92" s="68"/>
      <c r="AI92" s="68"/>
      <c r="AJ92" s="68"/>
      <c r="AK92" s="68"/>
      <c r="AL92" s="80"/>
      <c r="AM92" s="79"/>
      <c r="AN92" s="68"/>
      <c r="AO92" s="68"/>
      <c r="AP92" s="68"/>
      <c r="AQ92" s="68"/>
      <c r="AR92" s="68"/>
      <c r="AS92" s="68"/>
      <c r="AT92" s="68"/>
      <c r="AU92" s="68"/>
      <c r="AV92" s="68"/>
      <c r="AW92" s="68"/>
      <c r="AX92" s="68"/>
      <c r="AY92" s="68"/>
      <c r="AZ92" s="68"/>
      <c r="BA92" s="79"/>
      <c r="BB92" s="80"/>
      <c r="BC92" s="85">
        <v>19</v>
      </c>
      <c r="BD92" s="69">
        <v>24</v>
      </c>
      <c r="BE92" s="69"/>
      <c r="BF92" s="86"/>
      <c r="BG92" s="89">
        <f t="shared" si="4"/>
        <v>0.22093023255813954</v>
      </c>
      <c r="BH92" s="89">
        <f t="shared" si="5"/>
        <v>0</v>
      </c>
      <c r="BI92" s="89">
        <f t="shared" si="6"/>
        <v>0</v>
      </c>
      <c r="BJ92" s="89">
        <f t="shared" si="7"/>
        <v>0</v>
      </c>
      <c r="BK92" s="60"/>
      <c r="BL92" s="60"/>
      <c r="BM92" s="33"/>
    </row>
    <row r="93" spans="1:65" x14ac:dyDescent="0.2">
      <c r="A93" s="66">
        <v>2017</v>
      </c>
      <c r="B93" s="67">
        <v>1</v>
      </c>
      <c r="C93" s="67">
        <v>2016</v>
      </c>
      <c r="D93" s="73" t="s">
        <v>568</v>
      </c>
      <c r="E93" s="75">
        <v>139</v>
      </c>
      <c r="F93" s="79"/>
      <c r="G93" s="68"/>
      <c r="H93" s="68"/>
      <c r="I93" s="68"/>
      <c r="J93" s="68">
        <v>16</v>
      </c>
      <c r="K93" s="68"/>
      <c r="L93" s="68"/>
      <c r="M93" s="68"/>
      <c r="N93" s="68"/>
      <c r="O93" s="68"/>
      <c r="P93" s="80"/>
      <c r="Q93" s="79"/>
      <c r="R93" s="68"/>
      <c r="S93" s="68"/>
      <c r="T93" s="68"/>
      <c r="U93" s="68"/>
      <c r="V93" s="68"/>
      <c r="W93" s="68"/>
      <c r="X93" s="68"/>
      <c r="Y93" s="68"/>
      <c r="Z93" s="68"/>
      <c r="AA93" s="68"/>
      <c r="AB93" s="68">
        <v>24</v>
      </c>
      <c r="AC93" s="68"/>
      <c r="AD93" s="68"/>
      <c r="AE93" s="68"/>
      <c r="AF93" s="68"/>
      <c r="AG93" s="68"/>
      <c r="AH93" s="68"/>
      <c r="AI93" s="68"/>
      <c r="AJ93" s="68"/>
      <c r="AK93" s="68"/>
      <c r="AL93" s="80"/>
      <c r="AM93" s="79"/>
      <c r="AN93" s="68"/>
      <c r="AO93" s="68"/>
      <c r="AP93" s="68"/>
      <c r="AQ93" s="68"/>
      <c r="AR93" s="68"/>
      <c r="AS93" s="68"/>
      <c r="AT93" s="68"/>
      <c r="AU93" s="68"/>
      <c r="AV93" s="68"/>
      <c r="AW93" s="68"/>
      <c r="AX93" s="68"/>
      <c r="AY93" s="68"/>
      <c r="AZ93" s="68"/>
      <c r="BA93" s="79"/>
      <c r="BB93" s="80"/>
      <c r="BC93" s="85">
        <v>30</v>
      </c>
      <c r="BD93" s="69">
        <v>24</v>
      </c>
      <c r="BE93" s="69"/>
      <c r="BF93" s="86"/>
      <c r="BG93" s="89">
        <f t="shared" si="4"/>
        <v>0.21582733812949639</v>
      </c>
      <c r="BH93" s="89">
        <f t="shared" si="5"/>
        <v>0</v>
      </c>
      <c r="BI93" s="89">
        <f t="shared" si="6"/>
        <v>0</v>
      </c>
      <c r="BJ93" s="89">
        <f t="shared" si="7"/>
        <v>0</v>
      </c>
      <c r="BK93" s="60"/>
      <c r="BL93" s="60"/>
      <c r="BM93" s="33"/>
    </row>
    <row r="94" spans="1:65" x14ac:dyDescent="0.2">
      <c r="A94" s="66">
        <v>2017</v>
      </c>
      <c r="B94" s="67">
        <v>1</v>
      </c>
      <c r="C94" s="67">
        <v>2016</v>
      </c>
      <c r="D94" s="73" t="s">
        <v>569</v>
      </c>
      <c r="E94" s="75">
        <v>77</v>
      </c>
      <c r="F94" s="79"/>
      <c r="G94" s="68">
        <v>12</v>
      </c>
      <c r="H94" s="68"/>
      <c r="I94" s="68"/>
      <c r="J94" s="68"/>
      <c r="K94" s="68"/>
      <c r="L94" s="68"/>
      <c r="M94" s="68"/>
      <c r="N94" s="68"/>
      <c r="O94" s="68"/>
      <c r="P94" s="80"/>
      <c r="Q94" s="79"/>
      <c r="R94" s="68"/>
      <c r="S94" s="68"/>
      <c r="T94" s="68"/>
      <c r="U94" s="68"/>
      <c r="V94" s="68"/>
      <c r="W94" s="68"/>
      <c r="X94" s="68"/>
      <c r="Y94" s="68"/>
      <c r="Z94" s="68">
        <v>20</v>
      </c>
      <c r="AA94" s="68"/>
      <c r="AB94" s="68"/>
      <c r="AC94" s="68"/>
      <c r="AD94" s="68"/>
      <c r="AE94" s="68"/>
      <c r="AF94" s="68"/>
      <c r="AG94" s="68"/>
      <c r="AH94" s="68"/>
      <c r="AI94" s="68"/>
      <c r="AJ94" s="68"/>
      <c r="AK94" s="68"/>
      <c r="AL94" s="80"/>
      <c r="AM94" s="79"/>
      <c r="AN94" s="68"/>
      <c r="AO94" s="68"/>
      <c r="AP94" s="68"/>
      <c r="AQ94" s="68"/>
      <c r="AR94" s="68"/>
      <c r="AS94" s="68"/>
      <c r="AT94" s="68"/>
      <c r="AU94" s="68"/>
      <c r="AV94" s="68"/>
      <c r="AW94" s="68"/>
      <c r="AX94" s="68"/>
      <c r="AY94" s="68"/>
      <c r="AZ94" s="68"/>
      <c r="BA94" s="79"/>
      <c r="BB94" s="80"/>
      <c r="BC94" s="85">
        <v>19</v>
      </c>
      <c r="BD94" s="69">
        <v>24</v>
      </c>
      <c r="BE94" s="69"/>
      <c r="BF94" s="86"/>
      <c r="BG94" s="89">
        <f t="shared" si="4"/>
        <v>0.24675324675324675</v>
      </c>
      <c r="BH94" s="89">
        <f t="shared" si="5"/>
        <v>0</v>
      </c>
      <c r="BI94" s="89">
        <f t="shared" si="6"/>
        <v>0</v>
      </c>
      <c r="BJ94" s="89">
        <f t="shared" si="7"/>
        <v>0</v>
      </c>
      <c r="BK94" s="60"/>
      <c r="BL94" s="60"/>
      <c r="BM94" s="33"/>
    </row>
    <row r="95" spans="1:65" x14ac:dyDescent="0.2">
      <c r="A95" s="66">
        <v>2017</v>
      </c>
      <c r="B95" s="67">
        <v>1</v>
      </c>
      <c r="C95" s="67">
        <v>2016</v>
      </c>
      <c r="D95" s="73" t="s">
        <v>570</v>
      </c>
      <c r="E95" s="75">
        <v>223</v>
      </c>
      <c r="F95" s="79"/>
      <c r="G95" s="68">
        <v>12</v>
      </c>
      <c r="H95" s="68"/>
      <c r="I95" s="68"/>
      <c r="J95" s="68"/>
      <c r="K95" s="68"/>
      <c r="L95" s="68"/>
      <c r="M95" s="68"/>
      <c r="N95" s="68"/>
      <c r="O95" s="68"/>
      <c r="P95" s="80">
        <v>58</v>
      </c>
      <c r="Q95" s="79"/>
      <c r="R95" s="68"/>
      <c r="S95" s="68"/>
      <c r="T95" s="68"/>
      <c r="U95" s="68"/>
      <c r="V95" s="68"/>
      <c r="W95" s="68"/>
      <c r="X95" s="68"/>
      <c r="Y95" s="68"/>
      <c r="Z95" s="68"/>
      <c r="AA95" s="68"/>
      <c r="AB95" s="68"/>
      <c r="AC95" s="68"/>
      <c r="AD95" s="68"/>
      <c r="AE95" s="68"/>
      <c r="AF95" s="68"/>
      <c r="AG95" s="68"/>
      <c r="AH95" s="68"/>
      <c r="AI95" s="68"/>
      <c r="AJ95" s="68">
        <v>28</v>
      </c>
      <c r="AK95" s="68"/>
      <c r="AL95" s="80"/>
      <c r="AM95" s="79"/>
      <c r="AN95" s="68"/>
      <c r="AO95" s="68"/>
      <c r="AP95" s="68"/>
      <c r="AQ95" s="68"/>
      <c r="AR95" s="68"/>
      <c r="AS95" s="68"/>
      <c r="AT95" s="68"/>
      <c r="AU95" s="68"/>
      <c r="AV95" s="68"/>
      <c r="AW95" s="68"/>
      <c r="AX95" s="68"/>
      <c r="AY95" s="68"/>
      <c r="AZ95" s="68"/>
      <c r="BA95" s="79"/>
      <c r="BB95" s="80"/>
      <c r="BC95" s="85">
        <v>86</v>
      </c>
      <c r="BD95" s="69">
        <v>33</v>
      </c>
      <c r="BE95" s="69">
        <v>20</v>
      </c>
      <c r="BF95" s="86"/>
      <c r="BG95" s="89">
        <f t="shared" si="4"/>
        <v>0.38565022421524664</v>
      </c>
      <c r="BH95" s="89">
        <f t="shared" si="5"/>
        <v>0</v>
      </c>
      <c r="BI95" s="89">
        <f t="shared" si="6"/>
        <v>8.9686098654708515E-2</v>
      </c>
      <c r="BJ95" s="89">
        <f t="shared" si="7"/>
        <v>0</v>
      </c>
      <c r="BK95" s="60"/>
      <c r="BL95" s="60"/>
      <c r="BM95" s="33"/>
    </row>
    <row r="96" spans="1:65" x14ac:dyDescent="0.2">
      <c r="A96" s="66">
        <v>2017</v>
      </c>
      <c r="B96" s="67">
        <v>1</v>
      </c>
      <c r="C96" s="67">
        <v>2016</v>
      </c>
      <c r="D96" s="73" t="s">
        <v>416</v>
      </c>
      <c r="E96" s="75">
        <v>224</v>
      </c>
      <c r="F96" s="79">
        <v>72</v>
      </c>
      <c r="G96" s="68"/>
      <c r="H96" s="68"/>
      <c r="I96" s="68"/>
      <c r="J96" s="68"/>
      <c r="K96" s="68"/>
      <c r="L96" s="68"/>
      <c r="M96" s="68"/>
      <c r="N96" s="68"/>
      <c r="O96" s="68"/>
      <c r="P96" s="80"/>
      <c r="Q96" s="79"/>
      <c r="R96" s="68"/>
      <c r="S96" s="68"/>
      <c r="T96" s="68"/>
      <c r="U96" s="68"/>
      <c r="V96" s="68">
        <v>21</v>
      </c>
      <c r="W96" s="68"/>
      <c r="X96" s="68"/>
      <c r="Y96" s="68"/>
      <c r="Z96" s="68"/>
      <c r="AA96" s="68"/>
      <c r="AB96" s="68"/>
      <c r="AC96" s="68"/>
      <c r="AD96" s="68"/>
      <c r="AE96" s="68"/>
      <c r="AF96" s="68"/>
      <c r="AG96" s="68"/>
      <c r="AH96" s="68"/>
      <c r="AI96" s="68"/>
      <c r="AJ96" s="68"/>
      <c r="AK96" s="68"/>
      <c r="AL96" s="80"/>
      <c r="AM96" s="79"/>
      <c r="AN96" s="68"/>
      <c r="AO96" s="68"/>
      <c r="AP96" s="68"/>
      <c r="AQ96" s="68"/>
      <c r="AR96" s="68"/>
      <c r="AS96" s="68"/>
      <c r="AT96" s="68"/>
      <c r="AU96" s="68"/>
      <c r="AV96" s="68"/>
      <c r="AW96" s="68"/>
      <c r="AX96" s="68"/>
      <c r="AY96" s="68"/>
      <c r="AZ96" s="68"/>
      <c r="BA96" s="79"/>
      <c r="BB96" s="80"/>
      <c r="BC96" s="85">
        <v>85</v>
      </c>
      <c r="BD96" s="69">
        <v>25</v>
      </c>
      <c r="BE96" s="69">
        <v>14</v>
      </c>
      <c r="BF96" s="86"/>
      <c r="BG96" s="89">
        <f t="shared" si="4"/>
        <v>0.3794642857142857</v>
      </c>
      <c r="BH96" s="89">
        <f t="shared" si="5"/>
        <v>0.11160714285714286</v>
      </c>
      <c r="BI96" s="89">
        <f t="shared" si="6"/>
        <v>0</v>
      </c>
      <c r="BJ96" s="89">
        <f t="shared" si="7"/>
        <v>0</v>
      </c>
      <c r="BK96" s="60"/>
      <c r="BL96" s="60"/>
      <c r="BM96" s="33"/>
    </row>
    <row r="97" spans="1:65" x14ac:dyDescent="0.2">
      <c r="A97" s="66">
        <v>2017</v>
      </c>
      <c r="B97" s="67">
        <v>1</v>
      </c>
      <c r="C97" s="67">
        <v>2016</v>
      </c>
      <c r="D97" s="73" t="s">
        <v>571</v>
      </c>
      <c r="E97" s="75">
        <v>73</v>
      </c>
      <c r="F97" s="79"/>
      <c r="G97" s="68"/>
      <c r="H97" s="68"/>
      <c r="I97" s="68"/>
      <c r="J97" s="68">
        <v>14</v>
      </c>
      <c r="K97" s="68"/>
      <c r="L97" s="68"/>
      <c r="M97" s="68"/>
      <c r="N97" s="68"/>
      <c r="O97" s="68"/>
      <c r="P97" s="80"/>
      <c r="Q97" s="79"/>
      <c r="R97" s="68"/>
      <c r="S97" s="68"/>
      <c r="T97" s="68"/>
      <c r="U97" s="68"/>
      <c r="V97" s="68"/>
      <c r="W97" s="68"/>
      <c r="X97" s="68"/>
      <c r="Y97" s="68"/>
      <c r="Z97" s="68"/>
      <c r="AA97" s="68"/>
      <c r="AB97" s="68"/>
      <c r="AC97" s="68"/>
      <c r="AD97" s="68"/>
      <c r="AE97" s="68"/>
      <c r="AF97" s="68"/>
      <c r="AG97" s="68"/>
      <c r="AH97" s="68"/>
      <c r="AI97" s="68"/>
      <c r="AJ97" s="68"/>
      <c r="AK97" s="68"/>
      <c r="AL97" s="80"/>
      <c r="AM97" s="79"/>
      <c r="AN97" s="68"/>
      <c r="AO97" s="68"/>
      <c r="AP97" s="68"/>
      <c r="AQ97" s="68"/>
      <c r="AR97" s="68"/>
      <c r="AS97" s="68"/>
      <c r="AT97" s="68"/>
      <c r="AU97" s="68"/>
      <c r="AV97" s="68"/>
      <c r="AW97" s="68"/>
      <c r="AX97" s="68"/>
      <c r="AY97" s="68"/>
      <c r="AZ97" s="68"/>
      <c r="BA97" s="79"/>
      <c r="BB97" s="80"/>
      <c r="BC97" s="85">
        <v>27</v>
      </c>
      <c r="BD97" s="69"/>
      <c r="BE97" s="69"/>
      <c r="BF97" s="86"/>
      <c r="BG97" s="89">
        <f t="shared" si="4"/>
        <v>0.36986301369863012</v>
      </c>
      <c r="BH97" s="89">
        <f t="shared" si="5"/>
        <v>0</v>
      </c>
      <c r="BI97" s="89">
        <f t="shared" si="6"/>
        <v>0</v>
      </c>
      <c r="BJ97" s="89">
        <f t="shared" si="7"/>
        <v>0</v>
      </c>
      <c r="BK97" s="60"/>
      <c r="BL97" s="60"/>
      <c r="BM97" s="33"/>
    </row>
    <row r="98" spans="1:65" x14ac:dyDescent="0.2">
      <c r="A98" s="66">
        <v>2017</v>
      </c>
      <c r="B98" s="67">
        <v>1</v>
      </c>
      <c r="C98" s="67">
        <v>2016</v>
      </c>
      <c r="D98" s="73" t="s">
        <v>572</v>
      </c>
      <c r="E98" s="75">
        <v>266</v>
      </c>
      <c r="F98" s="79"/>
      <c r="G98" s="68">
        <v>38</v>
      </c>
      <c r="H98" s="68"/>
      <c r="I98" s="68"/>
      <c r="J98" s="68">
        <v>14</v>
      </c>
      <c r="K98" s="68">
        <v>89</v>
      </c>
      <c r="L98" s="68"/>
      <c r="M98" s="68"/>
      <c r="N98" s="68"/>
      <c r="O98" s="68"/>
      <c r="P98" s="80">
        <v>13</v>
      </c>
      <c r="Q98" s="79"/>
      <c r="R98" s="68"/>
      <c r="S98" s="68"/>
      <c r="T98" s="68"/>
      <c r="U98" s="68"/>
      <c r="V98" s="68"/>
      <c r="W98" s="68"/>
      <c r="X98" s="68"/>
      <c r="Y98" s="68"/>
      <c r="Z98" s="68"/>
      <c r="AA98" s="68"/>
      <c r="AB98" s="68"/>
      <c r="AC98" s="68"/>
      <c r="AD98" s="68"/>
      <c r="AE98" s="68"/>
      <c r="AF98" s="68"/>
      <c r="AG98" s="68"/>
      <c r="AH98" s="68"/>
      <c r="AI98" s="68"/>
      <c r="AJ98" s="68"/>
      <c r="AK98" s="68"/>
      <c r="AL98" s="80"/>
      <c r="AM98" s="79"/>
      <c r="AN98" s="68"/>
      <c r="AO98" s="68"/>
      <c r="AP98" s="68"/>
      <c r="AQ98" s="68"/>
      <c r="AR98" s="68"/>
      <c r="AS98" s="68"/>
      <c r="AT98" s="68"/>
      <c r="AU98" s="68"/>
      <c r="AV98" s="68"/>
      <c r="AW98" s="68"/>
      <c r="AX98" s="68"/>
      <c r="AY98" s="68"/>
      <c r="AZ98" s="68"/>
      <c r="BA98" s="79"/>
      <c r="BB98" s="80"/>
      <c r="BC98" s="85">
        <v>160</v>
      </c>
      <c r="BD98" s="69"/>
      <c r="BE98" s="69">
        <v>12</v>
      </c>
      <c r="BF98" s="86"/>
      <c r="BG98" s="89">
        <f t="shared" si="4"/>
        <v>0.60150375939849621</v>
      </c>
      <c r="BH98" s="89">
        <f t="shared" si="5"/>
        <v>0</v>
      </c>
      <c r="BI98" s="89">
        <f t="shared" si="6"/>
        <v>4.5112781954887216E-2</v>
      </c>
      <c r="BJ98" s="89">
        <f t="shared" si="7"/>
        <v>0</v>
      </c>
      <c r="BK98" s="60"/>
      <c r="BL98" s="60"/>
      <c r="BM98" s="33"/>
    </row>
    <row r="99" spans="1:65" x14ac:dyDescent="0.2">
      <c r="A99" s="66">
        <v>2017</v>
      </c>
      <c r="B99" s="67">
        <v>1</v>
      </c>
      <c r="C99" s="67">
        <v>2016</v>
      </c>
      <c r="D99" s="73" t="s">
        <v>573</v>
      </c>
      <c r="E99" s="75">
        <v>53</v>
      </c>
      <c r="F99" s="79"/>
      <c r="G99" s="68"/>
      <c r="H99" s="68">
        <v>14</v>
      </c>
      <c r="I99" s="68"/>
      <c r="J99" s="68"/>
      <c r="K99" s="68"/>
      <c r="L99" s="68"/>
      <c r="M99" s="68"/>
      <c r="N99" s="68"/>
      <c r="O99" s="68"/>
      <c r="P99" s="80"/>
      <c r="Q99" s="79"/>
      <c r="R99" s="68"/>
      <c r="S99" s="68"/>
      <c r="T99" s="68"/>
      <c r="U99" s="68"/>
      <c r="V99" s="68"/>
      <c r="W99" s="68"/>
      <c r="X99" s="68"/>
      <c r="Y99" s="68"/>
      <c r="Z99" s="68"/>
      <c r="AA99" s="68"/>
      <c r="AB99" s="68"/>
      <c r="AC99" s="68"/>
      <c r="AD99" s="68"/>
      <c r="AE99" s="68"/>
      <c r="AF99" s="68"/>
      <c r="AG99" s="68"/>
      <c r="AH99" s="68"/>
      <c r="AI99" s="68"/>
      <c r="AJ99" s="68"/>
      <c r="AK99" s="68"/>
      <c r="AL99" s="80"/>
      <c r="AM99" s="79"/>
      <c r="AN99" s="68"/>
      <c r="AO99" s="68"/>
      <c r="AP99" s="68"/>
      <c r="AQ99" s="68"/>
      <c r="AR99" s="68"/>
      <c r="AS99" s="68"/>
      <c r="AT99" s="68"/>
      <c r="AU99" s="68"/>
      <c r="AV99" s="68"/>
      <c r="AW99" s="68"/>
      <c r="AX99" s="68"/>
      <c r="AY99" s="68"/>
      <c r="AZ99" s="68"/>
      <c r="BA99" s="79"/>
      <c r="BB99" s="80"/>
      <c r="BC99" s="85">
        <v>25</v>
      </c>
      <c r="BD99" s="69"/>
      <c r="BE99" s="69"/>
      <c r="BF99" s="86"/>
      <c r="BG99" s="89">
        <f t="shared" si="4"/>
        <v>0.47169811320754718</v>
      </c>
      <c r="BH99" s="89">
        <f t="shared" si="5"/>
        <v>0</v>
      </c>
      <c r="BI99" s="89">
        <f t="shared" si="6"/>
        <v>0</v>
      </c>
      <c r="BJ99" s="89">
        <f t="shared" si="7"/>
        <v>0</v>
      </c>
      <c r="BK99" s="60"/>
      <c r="BL99" s="60"/>
      <c r="BM99" s="33"/>
    </row>
    <row r="100" spans="1:65" x14ac:dyDescent="0.2">
      <c r="A100" s="66">
        <v>2017</v>
      </c>
      <c r="B100" s="67">
        <v>1</v>
      </c>
      <c r="C100" s="67">
        <v>2016</v>
      </c>
      <c r="D100" s="73" t="s">
        <v>574</v>
      </c>
      <c r="E100" s="75">
        <v>18</v>
      </c>
      <c r="F100" s="79"/>
      <c r="G100" s="68"/>
      <c r="H100" s="68"/>
      <c r="I100" s="68"/>
      <c r="J100" s="68"/>
      <c r="K100" s="68"/>
      <c r="L100" s="68"/>
      <c r="M100" s="68"/>
      <c r="N100" s="68"/>
      <c r="O100" s="68"/>
      <c r="P100" s="80"/>
      <c r="Q100" s="79"/>
      <c r="R100" s="68"/>
      <c r="S100" s="68"/>
      <c r="T100" s="68"/>
      <c r="U100" s="68"/>
      <c r="V100" s="68"/>
      <c r="W100" s="68"/>
      <c r="X100" s="68"/>
      <c r="Y100" s="68"/>
      <c r="Z100" s="68"/>
      <c r="AA100" s="68"/>
      <c r="AB100" s="68"/>
      <c r="AC100" s="68"/>
      <c r="AD100" s="68"/>
      <c r="AE100" s="68"/>
      <c r="AF100" s="68"/>
      <c r="AG100" s="68"/>
      <c r="AH100" s="68"/>
      <c r="AI100" s="68"/>
      <c r="AJ100" s="68"/>
      <c r="AK100" s="68"/>
      <c r="AL100" s="80"/>
      <c r="AM100" s="79"/>
      <c r="AN100" s="68"/>
      <c r="AO100" s="68"/>
      <c r="AP100" s="68"/>
      <c r="AQ100" s="68"/>
      <c r="AR100" s="68"/>
      <c r="AS100" s="68"/>
      <c r="AT100" s="68"/>
      <c r="AU100" s="68"/>
      <c r="AV100" s="68"/>
      <c r="AW100" s="68"/>
      <c r="AX100" s="68"/>
      <c r="AY100" s="68"/>
      <c r="AZ100" s="68"/>
      <c r="BA100" s="79"/>
      <c r="BB100" s="80"/>
      <c r="BC100" s="85"/>
      <c r="BD100" s="69"/>
      <c r="BE100" s="69"/>
      <c r="BF100" s="86"/>
      <c r="BG100" s="89">
        <f t="shared" si="4"/>
        <v>0</v>
      </c>
      <c r="BH100" s="89">
        <f t="shared" si="5"/>
        <v>0</v>
      </c>
      <c r="BI100" s="89">
        <f t="shared" si="6"/>
        <v>0</v>
      </c>
      <c r="BJ100" s="89">
        <f t="shared" si="7"/>
        <v>0</v>
      </c>
      <c r="BK100" s="60"/>
      <c r="BL100" s="60"/>
      <c r="BM100" s="33"/>
    </row>
    <row r="101" spans="1:65" x14ac:dyDescent="0.2">
      <c r="A101" s="66">
        <v>2017</v>
      </c>
      <c r="B101" s="67">
        <v>1</v>
      </c>
      <c r="C101" s="67">
        <v>2016</v>
      </c>
      <c r="D101" s="73" t="s">
        <v>575</v>
      </c>
      <c r="E101" s="75">
        <v>60</v>
      </c>
      <c r="F101" s="79"/>
      <c r="G101" s="68"/>
      <c r="H101" s="68"/>
      <c r="I101" s="68"/>
      <c r="J101" s="68">
        <v>26</v>
      </c>
      <c r="K101" s="68"/>
      <c r="L101" s="68"/>
      <c r="M101" s="68"/>
      <c r="N101" s="68"/>
      <c r="O101" s="68"/>
      <c r="P101" s="80"/>
      <c r="Q101" s="79"/>
      <c r="R101" s="68"/>
      <c r="S101" s="68"/>
      <c r="T101" s="68"/>
      <c r="U101" s="68"/>
      <c r="V101" s="68"/>
      <c r="W101" s="68"/>
      <c r="X101" s="68"/>
      <c r="Y101" s="68"/>
      <c r="Z101" s="68"/>
      <c r="AA101" s="68"/>
      <c r="AB101" s="68"/>
      <c r="AC101" s="68"/>
      <c r="AD101" s="68"/>
      <c r="AE101" s="68"/>
      <c r="AF101" s="68"/>
      <c r="AG101" s="68"/>
      <c r="AH101" s="68"/>
      <c r="AI101" s="68"/>
      <c r="AJ101" s="68"/>
      <c r="AK101" s="68"/>
      <c r="AL101" s="80"/>
      <c r="AM101" s="79"/>
      <c r="AN101" s="68"/>
      <c r="AO101" s="68"/>
      <c r="AP101" s="68"/>
      <c r="AQ101" s="68"/>
      <c r="AR101" s="68"/>
      <c r="AS101" s="68"/>
      <c r="AT101" s="68"/>
      <c r="AU101" s="68"/>
      <c r="AV101" s="68"/>
      <c r="AW101" s="68"/>
      <c r="AX101" s="68"/>
      <c r="AY101" s="68"/>
      <c r="AZ101" s="68"/>
      <c r="BA101" s="79"/>
      <c r="BB101" s="80"/>
      <c r="BC101" s="85">
        <v>32</v>
      </c>
      <c r="BD101" s="69"/>
      <c r="BE101" s="69"/>
      <c r="BF101" s="86"/>
      <c r="BG101" s="89">
        <f t="shared" si="4"/>
        <v>0.53333333333333333</v>
      </c>
      <c r="BH101" s="89">
        <f t="shared" si="5"/>
        <v>0</v>
      </c>
      <c r="BI101" s="89">
        <f t="shared" si="6"/>
        <v>0</v>
      </c>
      <c r="BJ101" s="89">
        <f t="shared" si="7"/>
        <v>0</v>
      </c>
      <c r="BK101" s="60"/>
      <c r="BL101" s="60"/>
      <c r="BM101" s="33"/>
    </row>
    <row r="102" spans="1:65" x14ac:dyDescent="0.2">
      <c r="A102" s="66">
        <v>2017</v>
      </c>
      <c r="B102" s="67">
        <v>1</v>
      </c>
      <c r="C102" s="67">
        <v>2016</v>
      </c>
      <c r="D102" s="73" t="s">
        <v>576</v>
      </c>
      <c r="E102" s="75"/>
      <c r="F102" s="79"/>
      <c r="G102" s="68"/>
      <c r="H102" s="68"/>
      <c r="I102" s="68"/>
      <c r="J102" s="68"/>
      <c r="K102" s="68"/>
      <c r="L102" s="68"/>
      <c r="M102" s="68"/>
      <c r="N102" s="68"/>
      <c r="O102" s="68"/>
      <c r="P102" s="80"/>
      <c r="Q102" s="79"/>
      <c r="R102" s="68"/>
      <c r="S102" s="68"/>
      <c r="T102" s="68"/>
      <c r="U102" s="68"/>
      <c r="V102" s="68"/>
      <c r="W102" s="68"/>
      <c r="X102" s="68"/>
      <c r="Y102" s="68"/>
      <c r="Z102" s="68"/>
      <c r="AA102" s="68"/>
      <c r="AB102" s="68"/>
      <c r="AC102" s="68"/>
      <c r="AD102" s="68"/>
      <c r="AE102" s="68"/>
      <c r="AF102" s="68"/>
      <c r="AG102" s="68"/>
      <c r="AH102" s="68"/>
      <c r="AI102" s="68"/>
      <c r="AJ102" s="68"/>
      <c r="AK102" s="68"/>
      <c r="AL102" s="80"/>
      <c r="AM102" s="79"/>
      <c r="AN102" s="68"/>
      <c r="AO102" s="68"/>
      <c r="AP102" s="68"/>
      <c r="AQ102" s="68"/>
      <c r="AR102" s="68"/>
      <c r="AS102" s="68"/>
      <c r="AT102" s="68"/>
      <c r="AU102" s="68"/>
      <c r="AV102" s="68"/>
      <c r="AW102" s="68"/>
      <c r="AX102" s="68"/>
      <c r="AY102" s="68"/>
      <c r="AZ102" s="68"/>
      <c r="BA102" s="79"/>
      <c r="BB102" s="80"/>
      <c r="BC102" s="85"/>
      <c r="BD102" s="69"/>
      <c r="BE102" s="69"/>
      <c r="BF102" s="86"/>
      <c r="BG102" s="89">
        <f t="shared" si="4"/>
        <v>0</v>
      </c>
      <c r="BH102" s="89">
        <f t="shared" si="5"/>
        <v>0</v>
      </c>
      <c r="BI102" s="89">
        <f t="shared" si="6"/>
        <v>0</v>
      </c>
      <c r="BJ102" s="89">
        <f t="shared" si="7"/>
        <v>0</v>
      </c>
      <c r="BK102" s="60"/>
      <c r="BL102" s="60"/>
      <c r="BM102" s="33"/>
    </row>
    <row r="103" spans="1:65" x14ac:dyDescent="0.2">
      <c r="A103" s="66">
        <v>2017</v>
      </c>
      <c r="B103" s="67">
        <v>1</v>
      </c>
      <c r="C103" s="67">
        <v>2016</v>
      </c>
      <c r="D103" s="73" t="s">
        <v>577</v>
      </c>
      <c r="E103" s="75">
        <v>68</v>
      </c>
      <c r="F103" s="79"/>
      <c r="G103" s="68"/>
      <c r="H103" s="68"/>
      <c r="I103" s="68"/>
      <c r="J103" s="68"/>
      <c r="K103" s="68">
        <v>14</v>
      </c>
      <c r="L103" s="68"/>
      <c r="M103" s="68"/>
      <c r="N103" s="68"/>
      <c r="O103" s="68"/>
      <c r="P103" s="80"/>
      <c r="Q103" s="79"/>
      <c r="R103" s="68"/>
      <c r="S103" s="68"/>
      <c r="T103" s="68"/>
      <c r="U103" s="68"/>
      <c r="V103" s="68"/>
      <c r="W103" s="68"/>
      <c r="X103" s="68"/>
      <c r="Y103" s="68"/>
      <c r="Z103" s="68"/>
      <c r="AA103" s="68"/>
      <c r="AB103" s="68"/>
      <c r="AC103" s="68"/>
      <c r="AD103" s="68"/>
      <c r="AE103" s="68"/>
      <c r="AF103" s="68"/>
      <c r="AG103" s="68"/>
      <c r="AH103" s="68"/>
      <c r="AI103" s="68"/>
      <c r="AJ103" s="68"/>
      <c r="AK103" s="68"/>
      <c r="AL103" s="80"/>
      <c r="AM103" s="79"/>
      <c r="AN103" s="68"/>
      <c r="AO103" s="68"/>
      <c r="AP103" s="68"/>
      <c r="AQ103" s="68"/>
      <c r="AR103" s="68"/>
      <c r="AS103" s="68"/>
      <c r="AT103" s="68"/>
      <c r="AU103" s="68"/>
      <c r="AV103" s="68"/>
      <c r="AW103" s="68"/>
      <c r="AX103" s="68"/>
      <c r="AY103" s="68"/>
      <c r="AZ103" s="68"/>
      <c r="BA103" s="79"/>
      <c r="BB103" s="80"/>
      <c r="BC103" s="85">
        <v>19</v>
      </c>
      <c r="BD103" s="69"/>
      <c r="BE103" s="69"/>
      <c r="BF103" s="86"/>
      <c r="BG103" s="89">
        <f t="shared" si="4"/>
        <v>0.27941176470588236</v>
      </c>
      <c r="BH103" s="89">
        <f t="shared" si="5"/>
        <v>0</v>
      </c>
      <c r="BI103" s="89">
        <f t="shared" si="6"/>
        <v>0</v>
      </c>
      <c r="BJ103" s="89">
        <f t="shared" si="7"/>
        <v>0</v>
      </c>
      <c r="BK103" s="60"/>
      <c r="BL103" s="60"/>
      <c r="BM103" s="33"/>
    </row>
    <row r="104" spans="1:65" x14ac:dyDescent="0.2">
      <c r="A104" s="66">
        <v>2017</v>
      </c>
      <c r="B104" s="67">
        <v>1</v>
      </c>
      <c r="C104" s="67">
        <v>2016</v>
      </c>
      <c r="D104" s="73" t="s">
        <v>578</v>
      </c>
      <c r="E104" s="75">
        <v>125</v>
      </c>
      <c r="F104" s="79"/>
      <c r="G104" s="68"/>
      <c r="H104" s="68"/>
      <c r="I104" s="68">
        <v>14</v>
      </c>
      <c r="J104" s="68"/>
      <c r="K104" s="68"/>
      <c r="L104" s="68"/>
      <c r="M104" s="68">
        <v>21</v>
      </c>
      <c r="N104" s="68"/>
      <c r="O104" s="68"/>
      <c r="P104" s="80"/>
      <c r="Q104" s="79"/>
      <c r="R104" s="68"/>
      <c r="S104" s="68"/>
      <c r="T104" s="68"/>
      <c r="U104" s="68"/>
      <c r="V104" s="68"/>
      <c r="W104" s="68"/>
      <c r="X104" s="68"/>
      <c r="Y104" s="68"/>
      <c r="Z104" s="68"/>
      <c r="AA104" s="68"/>
      <c r="AB104" s="68"/>
      <c r="AC104" s="68"/>
      <c r="AD104" s="68"/>
      <c r="AE104" s="68"/>
      <c r="AF104" s="68"/>
      <c r="AG104" s="68"/>
      <c r="AH104" s="68"/>
      <c r="AI104" s="68"/>
      <c r="AJ104" s="68"/>
      <c r="AK104" s="68"/>
      <c r="AL104" s="80"/>
      <c r="AM104" s="79"/>
      <c r="AN104" s="68"/>
      <c r="AO104" s="68"/>
      <c r="AP104" s="68"/>
      <c r="AQ104" s="68"/>
      <c r="AR104" s="68"/>
      <c r="AS104" s="68"/>
      <c r="AT104" s="68"/>
      <c r="AU104" s="68"/>
      <c r="AV104" s="68"/>
      <c r="AW104" s="68"/>
      <c r="AX104" s="68"/>
      <c r="AY104" s="68"/>
      <c r="AZ104" s="68"/>
      <c r="BA104" s="79"/>
      <c r="BB104" s="80"/>
      <c r="BC104" s="85">
        <v>53</v>
      </c>
      <c r="BD104" s="69"/>
      <c r="BE104" s="69"/>
      <c r="BF104" s="86"/>
      <c r="BG104" s="89">
        <f t="shared" si="4"/>
        <v>0.42399999999999999</v>
      </c>
      <c r="BH104" s="89">
        <f t="shared" si="5"/>
        <v>0</v>
      </c>
      <c r="BI104" s="89">
        <f t="shared" si="6"/>
        <v>0</v>
      </c>
      <c r="BJ104" s="89">
        <f t="shared" si="7"/>
        <v>0</v>
      </c>
      <c r="BK104" s="60"/>
      <c r="BL104" s="60"/>
      <c r="BM104" s="33"/>
    </row>
    <row r="105" spans="1:65" x14ac:dyDescent="0.2">
      <c r="A105" s="66">
        <v>2017</v>
      </c>
      <c r="B105" s="67">
        <v>1</v>
      </c>
      <c r="C105" s="67">
        <v>2016</v>
      </c>
      <c r="D105" s="73" t="s">
        <v>579</v>
      </c>
      <c r="E105" s="75">
        <v>41</v>
      </c>
      <c r="F105" s="79"/>
      <c r="G105" s="68"/>
      <c r="H105" s="68"/>
      <c r="I105" s="68"/>
      <c r="J105" s="68"/>
      <c r="K105" s="68"/>
      <c r="L105" s="68"/>
      <c r="M105" s="68"/>
      <c r="N105" s="68"/>
      <c r="O105" s="68"/>
      <c r="P105" s="80"/>
      <c r="Q105" s="79"/>
      <c r="R105" s="68"/>
      <c r="S105" s="68"/>
      <c r="T105" s="68"/>
      <c r="U105" s="68"/>
      <c r="V105" s="68"/>
      <c r="W105" s="68"/>
      <c r="X105" s="68"/>
      <c r="Y105" s="68"/>
      <c r="Z105" s="68"/>
      <c r="AA105" s="68"/>
      <c r="AB105" s="68"/>
      <c r="AC105" s="68"/>
      <c r="AD105" s="68"/>
      <c r="AE105" s="68"/>
      <c r="AF105" s="68"/>
      <c r="AG105" s="68"/>
      <c r="AH105" s="68"/>
      <c r="AI105" s="68"/>
      <c r="AJ105" s="68"/>
      <c r="AK105" s="68"/>
      <c r="AL105" s="80"/>
      <c r="AM105" s="79"/>
      <c r="AN105" s="68"/>
      <c r="AO105" s="68"/>
      <c r="AP105" s="68"/>
      <c r="AQ105" s="68"/>
      <c r="AR105" s="68"/>
      <c r="AS105" s="68"/>
      <c r="AT105" s="68"/>
      <c r="AU105" s="68"/>
      <c r="AV105" s="68"/>
      <c r="AW105" s="68"/>
      <c r="AX105" s="68"/>
      <c r="AY105" s="68"/>
      <c r="AZ105" s="68"/>
      <c r="BA105" s="79"/>
      <c r="BB105" s="80"/>
      <c r="BC105" s="85"/>
      <c r="BD105" s="69"/>
      <c r="BE105" s="69"/>
      <c r="BF105" s="86"/>
      <c r="BG105" s="89">
        <f t="shared" si="4"/>
        <v>0</v>
      </c>
      <c r="BH105" s="89">
        <f t="shared" si="5"/>
        <v>0</v>
      </c>
      <c r="BI105" s="89">
        <f t="shared" si="6"/>
        <v>0</v>
      </c>
      <c r="BJ105" s="89">
        <f t="shared" si="7"/>
        <v>0</v>
      </c>
      <c r="BK105" s="60"/>
      <c r="BL105" s="60"/>
      <c r="BM105" s="33"/>
    </row>
    <row r="106" spans="1:65" x14ac:dyDescent="0.2">
      <c r="A106" s="66">
        <v>2017</v>
      </c>
      <c r="B106" s="67">
        <v>1</v>
      </c>
      <c r="C106" s="67">
        <v>2016</v>
      </c>
      <c r="D106" s="73" t="s">
        <v>418</v>
      </c>
      <c r="E106" s="75">
        <v>68</v>
      </c>
      <c r="F106" s="79"/>
      <c r="G106" s="68"/>
      <c r="H106" s="68"/>
      <c r="I106" s="68"/>
      <c r="J106" s="68"/>
      <c r="K106" s="68"/>
      <c r="L106" s="68"/>
      <c r="M106" s="68"/>
      <c r="N106" s="68"/>
      <c r="O106" s="68"/>
      <c r="P106" s="80"/>
      <c r="Q106" s="79"/>
      <c r="R106" s="68"/>
      <c r="S106" s="68"/>
      <c r="T106" s="68"/>
      <c r="U106" s="68"/>
      <c r="V106" s="68"/>
      <c r="W106" s="68"/>
      <c r="X106" s="68"/>
      <c r="Y106" s="68"/>
      <c r="Z106" s="68"/>
      <c r="AA106" s="68"/>
      <c r="AB106" s="68"/>
      <c r="AC106" s="68"/>
      <c r="AD106" s="68"/>
      <c r="AE106" s="68"/>
      <c r="AF106" s="68"/>
      <c r="AG106" s="68"/>
      <c r="AH106" s="68"/>
      <c r="AI106" s="68"/>
      <c r="AJ106" s="68"/>
      <c r="AK106" s="68"/>
      <c r="AL106" s="80"/>
      <c r="AM106" s="79"/>
      <c r="AN106" s="68"/>
      <c r="AO106" s="68"/>
      <c r="AP106" s="68"/>
      <c r="AQ106" s="68"/>
      <c r="AR106" s="68"/>
      <c r="AS106" s="68"/>
      <c r="AT106" s="68"/>
      <c r="AU106" s="68"/>
      <c r="AV106" s="68"/>
      <c r="AW106" s="68"/>
      <c r="AX106" s="68"/>
      <c r="AY106" s="68"/>
      <c r="AZ106" s="68"/>
      <c r="BA106" s="79"/>
      <c r="BB106" s="80"/>
      <c r="BC106" s="85">
        <v>26</v>
      </c>
      <c r="BD106" s="69"/>
      <c r="BE106" s="69"/>
      <c r="BF106" s="86"/>
      <c r="BG106" s="89">
        <f t="shared" si="4"/>
        <v>0.38235294117647056</v>
      </c>
      <c r="BH106" s="89">
        <f t="shared" si="5"/>
        <v>0</v>
      </c>
      <c r="BI106" s="89">
        <f t="shared" si="6"/>
        <v>0</v>
      </c>
      <c r="BJ106" s="89">
        <f t="shared" si="7"/>
        <v>0</v>
      </c>
      <c r="BK106" s="60"/>
      <c r="BL106" s="60"/>
      <c r="BM106" s="33"/>
    </row>
    <row r="107" spans="1:65" x14ac:dyDescent="0.2">
      <c r="A107" s="66">
        <v>2017</v>
      </c>
      <c r="B107" s="67">
        <v>1</v>
      </c>
      <c r="C107" s="67">
        <v>2016</v>
      </c>
      <c r="D107" s="73" t="s">
        <v>417</v>
      </c>
      <c r="E107" s="75">
        <v>63</v>
      </c>
      <c r="F107" s="79"/>
      <c r="G107" s="68"/>
      <c r="H107" s="68"/>
      <c r="I107" s="68"/>
      <c r="J107" s="68"/>
      <c r="K107" s="68"/>
      <c r="L107" s="68"/>
      <c r="M107" s="68"/>
      <c r="N107" s="68"/>
      <c r="O107" s="68"/>
      <c r="P107" s="80"/>
      <c r="Q107" s="79"/>
      <c r="R107" s="68"/>
      <c r="S107" s="68"/>
      <c r="T107" s="68"/>
      <c r="U107" s="68"/>
      <c r="V107" s="68"/>
      <c r="W107" s="68"/>
      <c r="X107" s="68"/>
      <c r="Y107" s="68"/>
      <c r="Z107" s="68"/>
      <c r="AA107" s="68"/>
      <c r="AB107" s="68"/>
      <c r="AC107" s="68"/>
      <c r="AD107" s="68"/>
      <c r="AE107" s="68"/>
      <c r="AF107" s="68">
        <v>14</v>
      </c>
      <c r="AG107" s="68"/>
      <c r="AH107" s="68"/>
      <c r="AI107" s="68"/>
      <c r="AJ107" s="68"/>
      <c r="AK107" s="68"/>
      <c r="AL107" s="80"/>
      <c r="AM107" s="79"/>
      <c r="AN107" s="68"/>
      <c r="AO107" s="68"/>
      <c r="AP107" s="68"/>
      <c r="AQ107" s="68"/>
      <c r="AR107" s="68"/>
      <c r="AS107" s="68"/>
      <c r="AT107" s="68"/>
      <c r="AU107" s="68"/>
      <c r="AV107" s="68"/>
      <c r="AW107" s="68"/>
      <c r="AX107" s="68"/>
      <c r="AY107" s="68"/>
      <c r="AZ107" s="68"/>
      <c r="BA107" s="79"/>
      <c r="BB107" s="80"/>
      <c r="BC107" s="85">
        <v>17</v>
      </c>
      <c r="BD107" s="69">
        <v>15</v>
      </c>
      <c r="BE107" s="69"/>
      <c r="BF107" s="86"/>
      <c r="BG107" s="89">
        <f t="shared" si="4"/>
        <v>0.26984126984126983</v>
      </c>
      <c r="BH107" s="89">
        <f t="shared" si="5"/>
        <v>0</v>
      </c>
      <c r="BI107" s="89">
        <f t="shared" si="6"/>
        <v>0</v>
      </c>
      <c r="BJ107" s="89">
        <f t="shared" si="7"/>
        <v>0</v>
      </c>
      <c r="BK107" s="60"/>
      <c r="BL107" s="60"/>
      <c r="BM107" s="33"/>
    </row>
    <row r="108" spans="1:65" x14ac:dyDescent="0.2">
      <c r="A108" s="66">
        <v>2017</v>
      </c>
      <c r="B108" s="67">
        <v>1</v>
      </c>
      <c r="C108" s="67">
        <v>2016</v>
      </c>
      <c r="D108" s="73" t="s">
        <v>580</v>
      </c>
      <c r="E108" s="75">
        <v>70</v>
      </c>
      <c r="F108" s="79"/>
      <c r="G108" s="68"/>
      <c r="H108" s="68"/>
      <c r="I108" s="68"/>
      <c r="J108" s="68"/>
      <c r="K108" s="68"/>
      <c r="L108" s="68"/>
      <c r="M108" s="68"/>
      <c r="N108" s="68"/>
      <c r="O108" s="68"/>
      <c r="P108" s="80"/>
      <c r="Q108" s="79"/>
      <c r="R108" s="68"/>
      <c r="S108" s="68"/>
      <c r="T108" s="68"/>
      <c r="U108" s="68">
        <v>13</v>
      </c>
      <c r="V108" s="68"/>
      <c r="W108" s="68"/>
      <c r="X108" s="68"/>
      <c r="Y108" s="68"/>
      <c r="Z108" s="68"/>
      <c r="AA108" s="68"/>
      <c r="AB108" s="68"/>
      <c r="AC108" s="68"/>
      <c r="AD108" s="68"/>
      <c r="AE108" s="68"/>
      <c r="AF108" s="68"/>
      <c r="AG108" s="68"/>
      <c r="AH108" s="68"/>
      <c r="AI108" s="68"/>
      <c r="AJ108" s="68"/>
      <c r="AK108" s="68"/>
      <c r="AL108" s="80"/>
      <c r="AM108" s="79"/>
      <c r="AN108" s="68"/>
      <c r="AO108" s="68"/>
      <c r="AP108" s="68"/>
      <c r="AQ108" s="68"/>
      <c r="AR108" s="68"/>
      <c r="AS108" s="68"/>
      <c r="AT108" s="68"/>
      <c r="AU108" s="68"/>
      <c r="AV108" s="68"/>
      <c r="AW108" s="68"/>
      <c r="AX108" s="68"/>
      <c r="AY108" s="68"/>
      <c r="AZ108" s="68"/>
      <c r="BA108" s="79"/>
      <c r="BB108" s="80"/>
      <c r="BC108" s="85">
        <v>15</v>
      </c>
      <c r="BD108" s="69">
        <v>13</v>
      </c>
      <c r="BE108" s="69"/>
      <c r="BF108" s="86"/>
      <c r="BG108" s="89">
        <f t="shared" si="4"/>
        <v>0.21428571428571427</v>
      </c>
      <c r="BH108" s="89">
        <f t="shared" si="5"/>
        <v>0</v>
      </c>
      <c r="BI108" s="89">
        <f t="shared" si="6"/>
        <v>0</v>
      </c>
      <c r="BJ108" s="89">
        <f t="shared" si="7"/>
        <v>0</v>
      </c>
      <c r="BK108" s="60"/>
      <c r="BL108" s="60"/>
      <c r="BM108" s="33"/>
    </row>
    <row r="109" spans="1:65" x14ac:dyDescent="0.2">
      <c r="A109" s="66">
        <v>2017</v>
      </c>
      <c r="B109" s="67">
        <v>1</v>
      </c>
      <c r="C109" s="67">
        <v>2016</v>
      </c>
      <c r="D109" s="73" t="s">
        <v>581</v>
      </c>
      <c r="E109" s="75">
        <v>180</v>
      </c>
      <c r="F109" s="79"/>
      <c r="G109" s="68">
        <v>15</v>
      </c>
      <c r="H109" s="68"/>
      <c r="I109" s="68"/>
      <c r="J109" s="68"/>
      <c r="K109" s="68"/>
      <c r="L109" s="68"/>
      <c r="M109" s="68"/>
      <c r="N109" s="68"/>
      <c r="O109" s="68"/>
      <c r="P109" s="80">
        <v>11</v>
      </c>
      <c r="Q109" s="79"/>
      <c r="R109" s="68"/>
      <c r="S109" s="68"/>
      <c r="T109" s="68"/>
      <c r="U109" s="68"/>
      <c r="V109" s="68"/>
      <c r="W109" s="68"/>
      <c r="X109" s="68"/>
      <c r="Y109" s="68"/>
      <c r="Z109" s="68">
        <v>53</v>
      </c>
      <c r="AA109" s="68"/>
      <c r="AB109" s="68"/>
      <c r="AC109" s="68"/>
      <c r="AD109" s="68"/>
      <c r="AE109" s="68"/>
      <c r="AF109" s="68"/>
      <c r="AG109" s="68"/>
      <c r="AH109" s="68"/>
      <c r="AI109" s="68"/>
      <c r="AJ109" s="68"/>
      <c r="AK109" s="68"/>
      <c r="AL109" s="80"/>
      <c r="AM109" s="79"/>
      <c r="AN109" s="68"/>
      <c r="AO109" s="68"/>
      <c r="AP109" s="68"/>
      <c r="AQ109" s="68"/>
      <c r="AR109" s="68"/>
      <c r="AS109" s="68"/>
      <c r="AT109" s="68"/>
      <c r="AU109" s="68"/>
      <c r="AV109" s="68"/>
      <c r="AW109" s="68"/>
      <c r="AX109" s="68"/>
      <c r="AY109" s="68"/>
      <c r="AZ109" s="68"/>
      <c r="BA109" s="79"/>
      <c r="BB109" s="80"/>
      <c r="BC109" s="85">
        <v>36</v>
      </c>
      <c r="BD109" s="69">
        <v>53</v>
      </c>
      <c r="BE109" s="69"/>
      <c r="BF109" s="86"/>
      <c r="BG109" s="89">
        <f t="shared" si="4"/>
        <v>0.2</v>
      </c>
      <c r="BH109" s="89">
        <f t="shared" si="5"/>
        <v>0</v>
      </c>
      <c r="BI109" s="89">
        <f t="shared" si="6"/>
        <v>0</v>
      </c>
      <c r="BJ109" s="89">
        <f t="shared" si="7"/>
        <v>0</v>
      </c>
      <c r="BK109" s="60"/>
      <c r="BL109" s="60"/>
      <c r="BM109" s="33"/>
    </row>
    <row r="110" spans="1:65" x14ac:dyDescent="0.2">
      <c r="A110" s="66">
        <v>2017</v>
      </c>
      <c r="B110" s="67">
        <v>1</v>
      </c>
      <c r="C110" s="67">
        <v>2016</v>
      </c>
      <c r="D110" s="73" t="s">
        <v>582</v>
      </c>
      <c r="E110" s="75">
        <v>49</v>
      </c>
      <c r="F110" s="79"/>
      <c r="G110" s="68"/>
      <c r="H110" s="68"/>
      <c r="I110" s="68"/>
      <c r="J110" s="68"/>
      <c r="K110" s="68"/>
      <c r="L110" s="68"/>
      <c r="M110" s="68"/>
      <c r="N110" s="68"/>
      <c r="O110" s="68"/>
      <c r="P110" s="80"/>
      <c r="Q110" s="79"/>
      <c r="R110" s="68"/>
      <c r="S110" s="68"/>
      <c r="T110" s="68"/>
      <c r="U110" s="68"/>
      <c r="V110" s="68"/>
      <c r="W110" s="68"/>
      <c r="X110" s="68"/>
      <c r="Y110" s="68"/>
      <c r="Z110" s="68"/>
      <c r="AA110" s="68"/>
      <c r="AB110" s="68"/>
      <c r="AC110" s="68"/>
      <c r="AD110" s="68"/>
      <c r="AE110" s="68"/>
      <c r="AF110" s="68"/>
      <c r="AG110" s="68"/>
      <c r="AH110" s="68"/>
      <c r="AI110" s="68"/>
      <c r="AJ110" s="68"/>
      <c r="AK110" s="68"/>
      <c r="AL110" s="80"/>
      <c r="AM110" s="79"/>
      <c r="AN110" s="68"/>
      <c r="AO110" s="68"/>
      <c r="AP110" s="68"/>
      <c r="AQ110" s="68"/>
      <c r="AR110" s="68"/>
      <c r="AS110" s="68"/>
      <c r="AT110" s="68"/>
      <c r="AU110" s="68"/>
      <c r="AV110" s="68"/>
      <c r="AW110" s="68"/>
      <c r="AX110" s="68"/>
      <c r="AY110" s="68"/>
      <c r="AZ110" s="68"/>
      <c r="BA110" s="79"/>
      <c r="BB110" s="80"/>
      <c r="BC110" s="85">
        <v>12</v>
      </c>
      <c r="BD110" s="69"/>
      <c r="BE110" s="69"/>
      <c r="BF110" s="86"/>
      <c r="BG110" s="89">
        <f t="shared" si="4"/>
        <v>0.24489795918367346</v>
      </c>
      <c r="BH110" s="89">
        <f t="shared" si="5"/>
        <v>0</v>
      </c>
      <c r="BI110" s="89">
        <f t="shared" si="6"/>
        <v>0</v>
      </c>
      <c r="BJ110" s="89">
        <f t="shared" si="7"/>
        <v>0</v>
      </c>
      <c r="BK110" s="60"/>
      <c r="BL110" s="60"/>
      <c r="BM110" s="33"/>
    </row>
    <row r="111" spans="1:65" x14ac:dyDescent="0.2">
      <c r="A111" s="66">
        <v>2017</v>
      </c>
      <c r="B111" s="67">
        <v>1</v>
      </c>
      <c r="C111" s="67">
        <v>2016</v>
      </c>
      <c r="D111" s="73" t="s">
        <v>583</v>
      </c>
      <c r="E111" s="75">
        <v>88</v>
      </c>
      <c r="F111" s="79">
        <v>11</v>
      </c>
      <c r="G111" s="68"/>
      <c r="H111" s="68"/>
      <c r="I111" s="68"/>
      <c r="J111" s="68"/>
      <c r="K111" s="68"/>
      <c r="L111" s="68"/>
      <c r="M111" s="68"/>
      <c r="N111" s="68"/>
      <c r="O111" s="68"/>
      <c r="P111" s="80"/>
      <c r="Q111" s="79"/>
      <c r="R111" s="68"/>
      <c r="S111" s="68"/>
      <c r="T111" s="68"/>
      <c r="U111" s="68"/>
      <c r="V111" s="68"/>
      <c r="W111" s="68"/>
      <c r="X111" s="68"/>
      <c r="Y111" s="68"/>
      <c r="Z111" s="68"/>
      <c r="AA111" s="68"/>
      <c r="AB111" s="68"/>
      <c r="AC111" s="68"/>
      <c r="AD111" s="68"/>
      <c r="AE111" s="68"/>
      <c r="AF111" s="68"/>
      <c r="AG111" s="68"/>
      <c r="AH111" s="68"/>
      <c r="AI111" s="68"/>
      <c r="AJ111" s="68"/>
      <c r="AK111" s="68"/>
      <c r="AL111" s="80"/>
      <c r="AM111" s="79"/>
      <c r="AN111" s="68"/>
      <c r="AO111" s="68"/>
      <c r="AP111" s="68"/>
      <c r="AQ111" s="68"/>
      <c r="AR111" s="68"/>
      <c r="AS111" s="68"/>
      <c r="AT111" s="68"/>
      <c r="AU111" s="68"/>
      <c r="AV111" s="68"/>
      <c r="AW111" s="68"/>
      <c r="AX111" s="68"/>
      <c r="AY111" s="68"/>
      <c r="AZ111" s="68"/>
      <c r="BA111" s="79"/>
      <c r="BB111" s="80"/>
      <c r="BC111" s="85">
        <v>23</v>
      </c>
      <c r="BD111" s="69"/>
      <c r="BE111" s="69"/>
      <c r="BF111" s="86"/>
      <c r="BG111" s="89">
        <f t="shared" si="4"/>
        <v>0.26136363636363635</v>
      </c>
      <c r="BH111" s="89">
        <f t="shared" si="5"/>
        <v>0</v>
      </c>
      <c r="BI111" s="89">
        <f t="shared" si="6"/>
        <v>0</v>
      </c>
      <c r="BJ111" s="89">
        <f t="shared" si="7"/>
        <v>0</v>
      </c>
      <c r="BK111" s="60"/>
      <c r="BL111" s="60"/>
      <c r="BM111" s="33"/>
    </row>
    <row r="112" spans="1:65" x14ac:dyDescent="0.2">
      <c r="A112" s="66">
        <v>2017</v>
      </c>
      <c r="B112" s="67">
        <v>1</v>
      </c>
      <c r="C112" s="67">
        <v>2016</v>
      </c>
      <c r="D112" s="73" t="s">
        <v>584</v>
      </c>
      <c r="E112" s="75">
        <v>47</v>
      </c>
      <c r="F112" s="79"/>
      <c r="G112" s="68">
        <v>13</v>
      </c>
      <c r="H112" s="68"/>
      <c r="I112" s="68"/>
      <c r="J112" s="68"/>
      <c r="K112" s="68"/>
      <c r="L112" s="68"/>
      <c r="M112" s="68"/>
      <c r="N112" s="68"/>
      <c r="O112" s="68"/>
      <c r="P112" s="80"/>
      <c r="Q112" s="79"/>
      <c r="R112" s="68"/>
      <c r="S112" s="68"/>
      <c r="T112" s="68"/>
      <c r="U112" s="68"/>
      <c r="V112" s="68"/>
      <c r="W112" s="68"/>
      <c r="X112" s="68"/>
      <c r="Y112" s="68"/>
      <c r="Z112" s="68"/>
      <c r="AA112" s="68"/>
      <c r="AB112" s="68"/>
      <c r="AC112" s="68"/>
      <c r="AD112" s="68"/>
      <c r="AE112" s="68"/>
      <c r="AF112" s="68"/>
      <c r="AG112" s="68"/>
      <c r="AH112" s="68"/>
      <c r="AI112" s="68"/>
      <c r="AJ112" s="68"/>
      <c r="AK112" s="68"/>
      <c r="AL112" s="80"/>
      <c r="AM112" s="79"/>
      <c r="AN112" s="68"/>
      <c r="AO112" s="68"/>
      <c r="AP112" s="68"/>
      <c r="AQ112" s="68"/>
      <c r="AR112" s="68"/>
      <c r="AS112" s="68"/>
      <c r="AT112" s="68"/>
      <c r="AU112" s="68"/>
      <c r="AV112" s="68"/>
      <c r="AW112" s="68"/>
      <c r="AX112" s="68"/>
      <c r="AY112" s="68"/>
      <c r="AZ112" s="68"/>
      <c r="BA112" s="79"/>
      <c r="BB112" s="80"/>
      <c r="BC112" s="85">
        <v>13</v>
      </c>
      <c r="BD112" s="69"/>
      <c r="BE112" s="69"/>
      <c r="BF112" s="86"/>
      <c r="BG112" s="89">
        <f t="shared" si="4"/>
        <v>0.27659574468085107</v>
      </c>
      <c r="BH112" s="89">
        <f t="shared" si="5"/>
        <v>0</v>
      </c>
      <c r="BI112" s="89">
        <f t="shared" si="6"/>
        <v>0</v>
      </c>
      <c r="BJ112" s="89">
        <f t="shared" si="7"/>
        <v>0</v>
      </c>
      <c r="BK112" s="60"/>
      <c r="BL112" s="60"/>
      <c r="BM112" s="33"/>
    </row>
    <row r="113" spans="1:65" x14ac:dyDescent="0.2">
      <c r="A113" s="66">
        <v>2017</v>
      </c>
      <c r="B113" s="67">
        <v>1</v>
      </c>
      <c r="C113" s="67">
        <v>2016</v>
      </c>
      <c r="D113" s="73" t="s">
        <v>585</v>
      </c>
      <c r="E113" s="75">
        <v>102</v>
      </c>
      <c r="F113" s="79"/>
      <c r="G113" s="68"/>
      <c r="H113" s="68"/>
      <c r="I113" s="68"/>
      <c r="J113" s="68"/>
      <c r="K113" s="68"/>
      <c r="L113" s="68"/>
      <c r="M113" s="68"/>
      <c r="N113" s="68"/>
      <c r="O113" s="68">
        <v>16</v>
      </c>
      <c r="P113" s="80"/>
      <c r="Q113" s="79"/>
      <c r="R113" s="68"/>
      <c r="S113" s="68"/>
      <c r="T113" s="68"/>
      <c r="U113" s="68"/>
      <c r="V113" s="68"/>
      <c r="W113" s="68"/>
      <c r="X113" s="68"/>
      <c r="Y113" s="68"/>
      <c r="Z113" s="68"/>
      <c r="AA113" s="68"/>
      <c r="AB113" s="68"/>
      <c r="AC113" s="68"/>
      <c r="AD113" s="68">
        <v>24</v>
      </c>
      <c r="AE113" s="68"/>
      <c r="AF113" s="68"/>
      <c r="AG113" s="68"/>
      <c r="AH113" s="68"/>
      <c r="AI113" s="68"/>
      <c r="AJ113" s="68"/>
      <c r="AK113" s="68"/>
      <c r="AL113" s="80"/>
      <c r="AM113" s="79"/>
      <c r="AN113" s="68"/>
      <c r="AO113" s="68"/>
      <c r="AP113" s="68"/>
      <c r="AQ113" s="68"/>
      <c r="AR113" s="68"/>
      <c r="AS113" s="68"/>
      <c r="AT113" s="68"/>
      <c r="AU113" s="68"/>
      <c r="AV113" s="68"/>
      <c r="AW113" s="68"/>
      <c r="AX113" s="68"/>
      <c r="AY113" s="68"/>
      <c r="AZ113" s="68"/>
      <c r="BA113" s="79"/>
      <c r="BB113" s="80"/>
      <c r="BC113" s="85">
        <v>38</v>
      </c>
      <c r="BD113" s="69">
        <v>24</v>
      </c>
      <c r="BE113" s="69"/>
      <c r="BF113" s="86"/>
      <c r="BG113" s="89">
        <f t="shared" si="4"/>
        <v>0.37254901960784315</v>
      </c>
      <c r="BH113" s="89">
        <f t="shared" si="5"/>
        <v>0</v>
      </c>
      <c r="BI113" s="89">
        <f t="shared" si="6"/>
        <v>0</v>
      </c>
      <c r="BJ113" s="89">
        <f t="shared" si="7"/>
        <v>0</v>
      </c>
      <c r="BK113" s="60"/>
      <c r="BL113" s="60"/>
      <c r="BM113" s="33"/>
    </row>
    <row r="114" spans="1:65" x14ac:dyDescent="0.2">
      <c r="A114" s="66">
        <v>2017</v>
      </c>
      <c r="B114" s="67">
        <v>1</v>
      </c>
      <c r="C114" s="67">
        <v>2016</v>
      </c>
      <c r="D114" s="73" t="s">
        <v>586</v>
      </c>
      <c r="E114" s="75">
        <v>25</v>
      </c>
      <c r="F114" s="79"/>
      <c r="G114" s="68"/>
      <c r="H114" s="68"/>
      <c r="I114" s="68"/>
      <c r="J114" s="68"/>
      <c r="K114" s="68"/>
      <c r="L114" s="68"/>
      <c r="M114" s="68"/>
      <c r="N114" s="68"/>
      <c r="O114" s="68"/>
      <c r="P114" s="80"/>
      <c r="Q114" s="79"/>
      <c r="R114" s="68"/>
      <c r="S114" s="68"/>
      <c r="T114" s="68"/>
      <c r="U114" s="68"/>
      <c r="V114" s="68"/>
      <c r="W114" s="68"/>
      <c r="X114" s="68"/>
      <c r="Y114" s="68"/>
      <c r="Z114" s="68"/>
      <c r="AA114" s="68"/>
      <c r="AB114" s="68"/>
      <c r="AC114" s="68"/>
      <c r="AD114" s="68"/>
      <c r="AE114" s="68"/>
      <c r="AF114" s="68"/>
      <c r="AG114" s="68"/>
      <c r="AH114" s="68"/>
      <c r="AI114" s="68"/>
      <c r="AJ114" s="68"/>
      <c r="AK114" s="68"/>
      <c r="AL114" s="80"/>
      <c r="AM114" s="79"/>
      <c r="AN114" s="68"/>
      <c r="AO114" s="68"/>
      <c r="AP114" s="68"/>
      <c r="AQ114" s="68"/>
      <c r="AR114" s="68"/>
      <c r="AS114" s="68"/>
      <c r="AT114" s="68"/>
      <c r="AU114" s="68"/>
      <c r="AV114" s="68"/>
      <c r="AW114" s="68"/>
      <c r="AX114" s="68"/>
      <c r="AY114" s="68"/>
      <c r="AZ114" s="68"/>
      <c r="BA114" s="79"/>
      <c r="BB114" s="80"/>
      <c r="BC114" s="85"/>
      <c r="BD114" s="69"/>
      <c r="BE114" s="69"/>
      <c r="BF114" s="86"/>
      <c r="BG114" s="89">
        <f t="shared" si="4"/>
        <v>0</v>
      </c>
      <c r="BH114" s="89">
        <f t="shared" si="5"/>
        <v>0</v>
      </c>
      <c r="BI114" s="89">
        <f t="shared" si="6"/>
        <v>0</v>
      </c>
      <c r="BJ114" s="89">
        <f t="shared" si="7"/>
        <v>0</v>
      </c>
      <c r="BK114" s="60"/>
      <c r="BL114" s="60"/>
      <c r="BM114" s="33"/>
    </row>
    <row r="115" spans="1:65" x14ac:dyDescent="0.2">
      <c r="A115" s="66">
        <v>2017</v>
      </c>
      <c r="B115" s="67">
        <v>1</v>
      </c>
      <c r="C115" s="67">
        <v>2016</v>
      </c>
      <c r="D115" s="73" t="s">
        <v>587</v>
      </c>
      <c r="E115" s="75">
        <v>102</v>
      </c>
      <c r="F115" s="79"/>
      <c r="G115" s="68"/>
      <c r="H115" s="68"/>
      <c r="I115" s="68"/>
      <c r="J115" s="68"/>
      <c r="K115" s="68"/>
      <c r="L115" s="68"/>
      <c r="M115" s="68"/>
      <c r="N115" s="68"/>
      <c r="O115" s="68"/>
      <c r="P115" s="80"/>
      <c r="Q115" s="79"/>
      <c r="R115" s="68"/>
      <c r="S115" s="68"/>
      <c r="T115" s="68"/>
      <c r="U115" s="68"/>
      <c r="V115" s="68"/>
      <c r="W115" s="68"/>
      <c r="X115" s="68"/>
      <c r="Y115" s="68"/>
      <c r="Z115" s="68"/>
      <c r="AA115" s="68"/>
      <c r="AB115" s="68"/>
      <c r="AC115" s="68">
        <v>20</v>
      </c>
      <c r="AD115" s="68"/>
      <c r="AE115" s="68"/>
      <c r="AF115" s="68"/>
      <c r="AG115" s="68"/>
      <c r="AH115" s="68"/>
      <c r="AI115" s="68"/>
      <c r="AJ115" s="68"/>
      <c r="AK115" s="68"/>
      <c r="AL115" s="80"/>
      <c r="AM115" s="79"/>
      <c r="AN115" s="68"/>
      <c r="AO115" s="68"/>
      <c r="AP115" s="68"/>
      <c r="AQ115" s="68"/>
      <c r="AR115" s="68"/>
      <c r="AS115" s="68"/>
      <c r="AT115" s="68"/>
      <c r="AU115" s="68"/>
      <c r="AV115" s="68"/>
      <c r="AW115" s="68"/>
      <c r="AX115" s="68"/>
      <c r="AY115" s="68"/>
      <c r="AZ115" s="68"/>
      <c r="BA115" s="79"/>
      <c r="BB115" s="80"/>
      <c r="BC115" s="85">
        <v>12</v>
      </c>
      <c r="BD115" s="69">
        <v>29</v>
      </c>
      <c r="BE115" s="69"/>
      <c r="BF115" s="86"/>
      <c r="BG115" s="89">
        <f t="shared" si="4"/>
        <v>0.11764705882352941</v>
      </c>
      <c r="BH115" s="89">
        <f t="shared" si="5"/>
        <v>0</v>
      </c>
      <c r="BI115" s="89">
        <f t="shared" si="6"/>
        <v>0</v>
      </c>
      <c r="BJ115" s="89">
        <f t="shared" si="7"/>
        <v>0</v>
      </c>
      <c r="BK115" s="60"/>
      <c r="BL115" s="60"/>
      <c r="BM115" s="33"/>
    </row>
    <row r="116" spans="1:65" x14ac:dyDescent="0.2">
      <c r="A116" s="66">
        <v>2017</v>
      </c>
      <c r="B116" s="67">
        <v>1</v>
      </c>
      <c r="C116" s="67">
        <v>2016</v>
      </c>
      <c r="D116" s="73" t="s">
        <v>588</v>
      </c>
      <c r="E116" s="75">
        <v>19</v>
      </c>
      <c r="F116" s="79"/>
      <c r="G116" s="68"/>
      <c r="H116" s="68"/>
      <c r="I116" s="68"/>
      <c r="J116" s="68"/>
      <c r="K116" s="68"/>
      <c r="L116" s="68"/>
      <c r="M116" s="68"/>
      <c r="N116" s="68"/>
      <c r="O116" s="68"/>
      <c r="P116" s="80"/>
      <c r="Q116" s="79"/>
      <c r="R116" s="68"/>
      <c r="S116" s="68"/>
      <c r="T116" s="68"/>
      <c r="U116" s="68"/>
      <c r="V116" s="68"/>
      <c r="W116" s="68"/>
      <c r="X116" s="68"/>
      <c r="Y116" s="68"/>
      <c r="Z116" s="68"/>
      <c r="AA116" s="68"/>
      <c r="AB116" s="68"/>
      <c r="AC116" s="68"/>
      <c r="AD116" s="68"/>
      <c r="AE116" s="68"/>
      <c r="AF116" s="68"/>
      <c r="AG116" s="68"/>
      <c r="AH116" s="68"/>
      <c r="AI116" s="68"/>
      <c r="AJ116" s="68"/>
      <c r="AK116" s="68"/>
      <c r="AL116" s="80"/>
      <c r="AM116" s="79"/>
      <c r="AN116" s="68"/>
      <c r="AO116" s="68"/>
      <c r="AP116" s="68"/>
      <c r="AQ116" s="68"/>
      <c r="AR116" s="68"/>
      <c r="AS116" s="68"/>
      <c r="AT116" s="68"/>
      <c r="AU116" s="68"/>
      <c r="AV116" s="68"/>
      <c r="AW116" s="68"/>
      <c r="AX116" s="68"/>
      <c r="AY116" s="68"/>
      <c r="AZ116" s="68"/>
      <c r="BA116" s="79"/>
      <c r="BB116" s="80"/>
      <c r="BC116" s="85"/>
      <c r="BD116" s="69"/>
      <c r="BE116" s="69"/>
      <c r="BF116" s="86"/>
      <c r="BG116" s="89">
        <f t="shared" si="4"/>
        <v>0</v>
      </c>
      <c r="BH116" s="89">
        <f t="shared" si="5"/>
        <v>0</v>
      </c>
      <c r="BI116" s="89">
        <f t="shared" si="6"/>
        <v>0</v>
      </c>
      <c r="BJ116" s="89">
        <f t="shared" si="7"/>
        <v>0</v>
      </c>
      <c r="BK116" s="60"/>
      <c r="BL116" s="60"/>
      <c r="BM116" s="33"/>
    </row>
    <row r="117" spans="1:65" x14ac:dyDescent="0.2">
      <c r="A117" s="66">
        <v>2017</v>
      </c>
      <c r="B117" s="67">
        <v>1</v>
      </c>
      <c r="C117" s="67">
        <v>2016</v>
      </c>
      <c r="D117" s="73" t="s">
        <v>589</v>
      </c>
      <c r="E117" s="75">
        <v>166</v>
      </c>
      <c r="F117" s="79"/>
      <c r="G117" s="68"/>
      <c r="H117" s="68"/>
      <c r="I117" s="68"/>
      <c r="J117" s="68"/>
      <c r="K117" s="68"/>
      <c r="L117" s="68"/>
      <c r="M117" s="68"/>
      <c r="N117" s="68"/>
      <c r="O117" s="68"/>
      <c r="P117" s="80"/>
      <c r="Q117" s="79"/>
      <c r="R117" s="68"/>
      <c r="S117" s="68"/>
      <c r="T117" s="68"/>
      <c r="U117" s="68"/>
      <c r="V117" s="68"/>
      <c r="W117" s="68"/>
      <c r="X117" s="68"/>
      <c r="Y117" s="68"/>
      <c r="Z117" s="68"/>
      <c r="AA117" s="68"/>
      <c r="AB117" s="68"/>
      <c r="AC117" s="68"/>
      <c r="AD117" s="68"/>
      <c r="AE117" s="68"/>
      <c r="AF117" s="68"/>
      <c r="AG117" s="68"/>
      <c r="AH117" s="68"/>
      <c r="AI117" s="68">
        <v>52</v>
      </c>
      <c r="AJ117" s="68"/>
      <c r="AK117" s="68"/>
      <c r="AL117" s="80"/>
      <c r="AM117" s="79"/>
      <c r="AN117" s="68"/>
      <c r="AO117" s="68"/>
      <c r="AP117" s="68"/>
      <c r="AQ117" s="68"/>
      <c r="AR117" s="68"/>
      <c r="AS117" s="68"/>
      <c r="AT117" s="68"/>
      <c r="AU117" s="68"/>
      <c r="AV117" s="68"/>
      <c r="AW117" s="68"/>
      <c r="AX117" s="68"/>
      <c r="AY117" s="68"/>
      <c r="AZ117" s="68"/>
      <c r="BA117" s="79"/>
      <c r="BB117" s="80"/>
      <c r="BC117" s="85">
        <v>24</v>
      </c>
      <c r="BD117" s="69">
        <v>55</v>
      </c>
      <c r="BE117" s="69"/>
      <c r="BF117" s="86"/>
      <c r="BG117" s="89">
        <f t="shared" si="4"/>
        <v>0.14457831325301204</v>
      </c>
      <c r="BH117" s="89">
        <f t="shared" si="5"/>
        <v>0</v>
      </c>
      <c r="BI117" s="89">
        <f t="shared" si="6"/>
        <v>0</v>
      </c>
      <c r="BJ117" s="89">
        <f t="shared" si="7"/>
        <v>0</v>
      </c>
      <c r="BK117" s="60"/>
      <c r="BL117" s="60"/>
      <c r="BM117" s="33"/>
    </row>
    <row r="118" spans="1:65" x14ac:dyDescent="0.2">
      <c r="A118" s="66">
        <v>2017</v>
      </c>
      <c r="B118" s="67">
        <v>1</v>
      </c>
      <c r="C118" s="67">
        <v>2016</v>
      </c>
      <c r="D118" s="73" t="s">
        <v>590</v>
      </c>
      <c r="E118" s="75">
        <v>67</v>
      </c>
      <c r="F118" s="79"/>
      <c r="G118" s="68"/>
      <c r="H118" s="68"/>
      <c r="I118" s="68"/>
      <c r="J118" s="68"/>
      <c r="K118" s="68"/>
      <c r="L118" s="68"/>
      <c r="M118" s="68"/>
      <c r="N118" s="68"/>
      <c r="O118" s="68"/>
      <c r="P118" s="80"/>
      <c r="Q118" s="79"/>
      <c r="R118" s="68"/>
      <c r="S118" s="68"/>
      <c r="T118" s="68"/>
      <c r="U118" s="68"/>
      <c r="V118" s="68"/>
      <c r="W118" s="68">
        <v>25</v>
      </c>
      <c r="X118" s="68"/>
      <c r="Y118" s="68"/>
      <c r="Z118" s="68"/>
      <c r="AA118" s="68"/>
      <c r="AB118" s="68"/>
      <c r="AC118" s="68"/>
      <c r="AD118" s="68"/>
      <c r="AE118" s="68"/>
      <c r="AF118" s="68"/>
      <c r="AG118" s="68"/>
      <c r="AH118" s="68"/>
      <c r="AI118" s="68"/>
      <c r="AJ118" s="68"/>
      <c r="AK118" s="68"/>
      <c r="AL118" s="80"/>
      <c r="AM118" s="79"/>
      <c r="AN118" s="68"/>
      <c r="AO118" s="68"/>
      <c r="AP118" s="68"/>
      <c r="AQ118" s="68"/>
      <c r="AR118" s="68"/>
      <c r="AS118" s="68"/>
      <c r="AT118" s="68"/>
      <c r="AU118" s="68"/>
      <c r="AV118" s="68"/>
      <c r="AW118" s="68"/>
      <c r="AX118" s="68"/>
      <c r="AY118" s="68"/>
      <c r="AZ118" s="68"/>
      <c r="BA118" s="79"/>
      <c r="BB118" s="80"/>
      <c r="BC118" s="85">
        <v>16</v>
      </c>
      <c r="BD118" s="69">
        <v>28</v>
      </c>
      <c r="BE118" s="69"/>
      <c r="BF118" s="86"/>
      <c r="BG118" s="89">
        <f t="shared" si="4"/>
        <v>0.23880597014925373</v>
      </c>
      <c r="BH118" s="89">
        <f t="shared" si="5"/>
        <v>0</v>
      </c>
      <c r="BI118" s="89">
        <f t="shared" si="6"/>
        <v>0</v>
      </c>
      <c r="BJ118" s="89">
        <f t="shared" si="7"/>
        <v>0</v>
      </c>
      <c r="BK118" s="60"/>
      <c r="BL118" s="60"/>
      <c r="BM118" s="33"/>
    </row>
    <row r="119" spans="1:65" x14ac:dyDescent="0.2">
      <c r="A119" s="66">
        <v>2017</v>
      </c>
      <c r="B119" s="67">
        <v>1</v>
      </c>
      <c r="C119" s="67">
        <v>2016</v>
      </c>
      <c r="D119" s="73" t="s">
        <v>591</v>
      </c>
      <c r="E119" s="75">
        <v>165</v>
      </c>
      <c r="F119" s="79"/>
      <c r="G119" s="68"/>
      <c r="H119" s="68"/>
      <c r="I119" s="68"/>
      <c r="J119" s="68"/>
      <c r="K119" s="68"/>
      <c r="L119" s="68"/>
      <c r="M119" s="68"/>
      <c r="N119" s="68"/>
      <c r="O119" s="68"/>
      <c r="P119" s="80"/>
      <c r="Q119" s="79"/>
      <c r="R119" s="68"/>
      <c r="S119" s="68"/>
      <c r="T119" s="68"/>
      <c r="U119" s="68"/>
      <c r="V119" s="68"/>
      <c r="W119" s="68"/>
      <c r="X119" s="68"/>
      <c r="Y119" s="68"/>
      <c r="Z119" s="68"/>
      <c r="AA119" s="68">
        <v>35</v>
      </c>
      <c r="AB119" s="68"/>
      <c r="AC119" s="68"/>
      <c r="AD119" s="68"/>
      <c r="AE119" s="68"/>
      <c r="AF119" s="68"/>
      <c r="AG119" s="68"/>
      <c r="AH119" s="68"/>
      <c r="AI119" s="68"/>
      <c r="AJ119" s="68"/>
      <c r="AK119" s="68"/>
      <c r="AL119" s="80"/>
      <c r="AM119" s="79"/>
      <c r="AN119" s="68"/>
      <c r="AO119" s="68"/>
      <c r="AP119" s="68"/>
      <c r="AQ119" s="68"/>
      <c r="AR119" s="68"/>
      <c r="AS119" s="68"/>
      <c r="AT119" s="68"/>
      <c r="AU119" s="68"/>
      <c r="AV119" s="68"/>
      <c r="AW119" s="68"/>
      <c r="AX119" s="68"/>
      <c r="AY119" s="68"/>
      <c r="AZ119" s="68"/>
      <c r="BA119" s="79"/>
      <c r="BB119" s="80"/>
      <c r="BC119" s="85">
        <v>35</v>
      </c>
      <c r="BD119" s="69">
        <v>35</v>
      </c>
      <c r="BE119" s="69"/>
      <c r="BF119" s="86"/>
      <c r="BG119" s="89">
        <f t="shared" si="4"/>
        <v>0.21212121212121213</v>
      </c>
      <c r="BH119" s="89">
        <f t="shared" si="5"/>
        <v>0</v>
      </c>
      <c r="BI119" s="89">
        <f t="shared" si="6"/>
        <v>0</v>
      </c>
      <c r="BJ119" s="89">
        <f t="shared" si="7"/>
        <v>0</v>
      </c>
      <c r="BK119" s="60"/>
      <c r="BL119" s="60"/>
      <c r="BM119" s="33"/>
    </row>
    <row r="120" spans="1:65" x14ac:dyDescent="0.2">
      <c r="A120" s="66">
        <v>2017</v>
      </c>
      <c r="B120" s="67">
        <v>1</v>
      </c>
      <c r="C120" s="67">
        <v>2016</v>
      </c>
      <c r="D120" s="73" t="s">
        <v>592</v>
      </c>
      <c r="E120" s="75">
        <v>55</v>
      </c>
      <c r="F120" s="79"/>
      <c r="G120" s="68"/>
      <c r="H120" s="68"/>
      <c r="I120" s="68"/>
      <c r="J120" s="68"/>
      <c r="K120" s="68"/>
      <c r="L120" s="68"/>
      <c r="M120" s="68"/>
      <c r="N120" s="68"/>
      <c r="O120" s="68"/>
      <c r="P120" s="80"/>
      <c r="Q120" s="79"/>
      <c r="R120" s="68"/>
      <c r="S120" s="68"/>
      <c r="T120" s="68"/>
      <c r="U120" s="68"/>
      <c r="V120" s="68">
        <v>17</v>
      </c>
      <c r="W120" s="68"/>
      <c r="X120" s="68"/>
      <c r="Y120" s="68"/>
      <c r="Z120" s="68"/>
      <c r="AA120" s="68"/>
      <c r="AB120" s="68"/>
      <c r="AC120" s="68"/>
      <c r="AD120" s="68"/>
      <c r="AE120" s="68"/>
      <c r="AF120" s="68"/>
      <c r="AG120" s="68"/>
      <c r="AH120" s="68"/>
      <c r="AI120" s="68"/>
      <c r="AJ120" s="68"/>
      <c r="AK120" s="68"/>
      <c r="AL120" s="80"/>
      <c r="AM120" s="79"/>
      <c r="AN120" s="68"/>
      <c r="AO120" s="68"/>
      <c r="AP120" s="68"/>
      <c r="AQ120" s="68"/>
      <c r="AR120" s="68"/>
      <c r="AS120" s="68"/>
      <c r="AT120" s="68"/>
      <c r="AU120" s="68"/>
      <c r="AV120" s="68"/>
      <c r="AW120" s="68"/>
      <c r="AX120" s="68"/>
      <c r="AY120" s="68"/>
      <c r="AZ120" s="68"/>
      <c r="BA120" s="79"/>
      <c r="BB120" s="80"/>
      <c r="BC120" s="85"/>
      <c r="BD120" s="69">
        <v>17</v>
      </c>
      <c r="BE120" s="69"/>
      <c r="BF120" s="86"/>
      <c r="BG120" s="89">
        <f t="shared" si="4"/>
        <v>0</v>
      </c>
      <c r="BH120" s="89">
        <f t="shared" si="5"/>
        <v>0</v>
      </c>
      <c r="BI120" s="89">
        <f t="shared" si="6"/>
        <v>0</v>
      </c>
      <c r="BJ120" s="89">
        <f t="shared" si="7"/>
        <v>0</v>
      </c>
      <c r="BK120" s="60"/>
      <c r="BL120" s="60"/>
      <c r="BM120" s="33"/>
    </row>
    <row r="121" spans="1:65" x14ac:dyDescent="0.2">
      <c r="A121" s="66">
        <v>2017</v>
      </c>
      <c r="B121" s="67">
        <v>1</v>
      </c>
      <c r="C121" s="67">
        <v>2016</v>
      </c>
      <c r="D121" s="73" t="s">
        <v>593</v>
      </c>
      <c r="E121" s="75">
        <v>147</v>
      </c>
      <c r="F121" s="79"/>
      <c r="G121" s="68">
        <v>14</v>
      </c>
      <c r="H121" s="68"/>
      <c r="I121" s="68"/>
      <c r="J121" s="68">
        <v>12</v>
      </c>
      <c r="K121" s="68"/>
      <c r="L121" s="68"/>
      <c r="M121" s="68"/>
      <c r="N121" s="68"/>
      <c r="O121" s="68"/>
      <c r="P121" s="80"/>
      <c r="Q121" s="79"/>
      <c r="R121" s="68"/>
      <c r="S121" s="68"/>
      <c r="T121" s="68"/>
      <c r="U121" s="68"/>
      <c r="V121" s="68"/>
      <c r="W121" s="68"/>
      <c r="X121" s="68"/>
      <c r="Y121" s="68"/>
      <c r="Z121" s="68"/>
      <c r="AA121" s="68"/>
      <c r="AB121" s="68">
        <v>13</v>
      </c>
      <c r="AC121" s="68"/>
      <c r="AD121" s="68"/>
      <c r="AE121" s="68"/>
      <c r="AF121" s="68"/>
      <c r="AG121" s="68"/>
      <c r="AH121" s="68"/>
      <c r="AI121" s="68"/>
      <c r="AJ121" s="68"/>
      <c r="AK121" s="68"/>
      <c r="AL121" s="80"/>
      <c r="AM121" s="79"/>
      <c r="AN121" s="68"/>
      <c r="AO121" s="68"/>
      <c r="AP121" s="68"/>
      <c r="AQ121" s="68"/>
      <c r="AR121" s="68"/>
      <c r="AS121" s="68"/>
      <c r="AT121" s="68"/>
      <c r="AU121" s="68"/>
      <c r="AV121" s="68"/>
      <c r="AW121" s="68"/>
      <c r="AX121" s="68"/>
      <c r="AY121" s="68"/>
      <c r="AZ121" s="68"/>
      <c r="BA121" s="79"/>
      <c r="BB121" s="80"/>
      <c r="BC121" s="85">
        <v>39</v>
      </c>
      <c r="BD121" s="69">
        <v>19</v>
      </c>
      <c r="BE121" s="69"/>
      <c r="BF121" s="86"/>
      <c r="BG121" s="89">
        <f t="shared" si="4"/>
        <v>0.26530612244897961</v>
      </c>
      <c r="BH121" s="89">
        <f t="shared" si="5"/>
        <v>0</v>
      </c>
      <c r="BI121" s="89">
        <f t="shared" si="6"/>
        <v>0</v>
      </c>
      <c r="BJ121" s="89">
        <f t="shared" si="7"/>
        <v>0</v>
      </c>
      <c r="BK121" s="60"/>
      <c r="BL121" s="60"/>
      <c r="BM121" s="33"/>
    </row>
    <row r="122" spans="1:65" x14ac:dyDescent="0.2">
      <c r="A122" s="66">
        <v>2017</v>
      </c>
      <c r="B122" s="67">
        <v>1</v>
      </c>
      <c r="C122" s="67">
        <v>2016</v>
      </c>
      <c r="D122" s="73" t="s">
        <v>419</v>
      </c>
      <c r="E122" s="75">
        <v>28</v>
      </c>
      <c r="F122" s="79"/>
      <c r="G122" s="68"/>
      <c r="H122" s="68"/>
      <c r="I122" s="68"/>
      <c r="J122" s="68"/>
      <c r="K122" s="68"/>
      <c r="L122" s="68"/>
      <c r="M122" s="68"/>
      <c r="N122" s="68"/>
      <c r="O122" s="68"/>
      <c r="P122" s="80"/>
      <c r="Q122" s="79"/>
      <c r="R122" s="68"/>
      <c r="S122" s="68"/>
      <c r="T122" s="68"/>
      <c r="U122" s="68"/>
      <c r="V122" s="68"/>
      <c r="W122" s="68"/>
      <c r="X122" s="68"/>
      <c r="Y122" s="68"/>
      <c r="Z122" s="68"/>
      <c r="AA122" s="68"/>
      <c r="AB122" s="68"/>
      <c r="AC122" s="68"/>
      <c r="AD122" s="68"/>
      <c r="AE122" s="68"/>
      <c r="AF122" s="68"/>
      <c r="AG122" s="68"/>
      <c r="AH122" s="68"/>
      <c r="AI122" s="68"/>
      <c r="AJ122" s="68"/>
      <c r="AK122" s="68"/>
      <c r="AL122" s="80"/>
      <c r="AM122" s="79"/>
      <c r="AN122" s="68"/>
      <c r="AO122" s="68"/>
      <c r="AP122" s="68"/>
      <c r="AQ122" s="68"/>
      <c r="AR122" s="68"/>
      <c r="AS122" s="68"/>
      <c r="AT122" s="68"/>
      <c r="AU122" s="68"/>
      <c r="AV122" s="68"/>
      <c r="AW122" s="68"/>
      <c r="AX122" s="68"/>
      <c r="AY122" s="68"/>
      <c r="AZ122" s="68"/>
      <c r="BA122" s="79"/>
      <c r="BB122" s="80"/>
      <c r="BC122" s="85"/>
      <c r="BD122" s="69"/>
      <c r="BE122" s="69"/>
      <c r="BF122" s="86"/>
      <c r="BG122" s="89">
        <f t="shared" si="4"/>
        <v>0</v>
      </c>
      <c r="BH122" s="89">
        <f t="shared" si="5"/>
        <v>0</v>
      </c>
      <c r="BI122" s="89">
        <f t="shared" si="6"/>
        <v>0</v>
      </c>
      <c r="BJ122" s="89">
        <f t="shared" si="7"/>
        <v>0</v>
      </c>
      <c r="BK122" s="60"/>
      <c r="BL122" s="60"/>
      <c r="BM122" s="33"/>
    </row>
    <row r="123" spans="1:65" x14ac:dyDescent="0.2">
      <c r="A123" s="66">
        <v>2017</v>
      </c>
      <c r="B123" s="67">
        <v>1</v>
      </c>
      <c r="C123" s="67">
        <v>2016</v>
      </c>
      <c r="D123" s="73" t="s">
        <v>594</v>
      </c>
      <c r="E123" s="75">
        <v>58</v>
      </c>
      <c r="F123" s="79"/>
      <c r="G123" s="68"/>
      <c r="H123" s="68"/>
      <c r="I123" s="68"/>
      <c r="J123" s="68"/>
      <c r="K123" s="68"/>
      <c r="L123" s="68"/>
      <c r="M123" s="68"/>
      <c r="N123" s="68"/>
      <c r="O123" s="68"/>
      <c r="P123" s="80"/>
      <c r="Q123" s="79"/>
      <c r="R123" s="68"/>
      <c r="S123" s="68"/>
      <c r="T123" s="68"/>
      <c r="U123" s="68">
        <v>19</v>
      </c>
      <c r="V123" s="68"/>
      <c r="W123" s="68"/>
      <c r="X123" s="68"/>
      <c r="Y123" s="68"/>
      <c r="Z123" s="68"/>
      <c r="AA123" s="68"/>
      <c r="AB123" s="68"/>
      <c r="AC123" s="68"/>
      <c r="AD123" s="68"/>
      <c r="AE123" s="68"/>
      <c r="AF123" s="68"/>
      <c r="AG123" s="68"/>
      <c r="AH123" s="68"/>
      <c r="AI123" s="68"/>
      <c r="AJ123" s="68"/>
      <c r="AK123" s="68"/>
      <c r="AL123" s="80"/>
      <c r="AM123" s="79"/>
      <c r="AN123" s="68"/>
      <c r="AO123" s="68"/>
      <c r="AP123" s="68"/>
      <c r="AQ123" s="68"/>
      <c r="AR123" s="68"/>
      <c r="AS123" s="68"/>
      <c r="AT123" s="68"/>
      <c r="AU123" s="68"/>
      <c r="AV123" s="68"/>
      <c r="AW123" s="68"/>
      <c r="AX123" s="68"/>
      <c r="AY123" s="68"/>
      <c r="AZ123" s="68"/>
      <c r="BA123" s="79"/>
      <c r="BB123" s="80"/>
      <c r="BC123" s="85">
        <v>13</v>
      </c>
      <c r="BD123" s="69">
        <v>21</v>
      </c>
      <c r="BE123" s="69"/>
      <c r="BF123" s="86"/>
      <c r="BG123" s="89">
        <f t="shared" si="4"/>
        <v>0.22413793103448276</v>
      </c>
      <c r="BH123" s="89">
        <f t="shared" si="5"/>
        <v>0</v>
      </c>
      <c r="BI123" s="89">
        <f t="shared" si="6"/>
        <v>0</v>
      </c>
      <c r="BJ123" s="89">
        <f t="shared" si="7"/>
        <v>0</v>
      </c>
      <c r="BK123" s="60"/>
      <c r="BL123" s="60"/>
      <c r="BM123" s="33"/>
    </row>
    <row r="124" spans="1:65" x14ac:dyDescent="0.2">
      <c r="A124" s="66">
        <v>2017</v>
      </c>
      <c r="B124" s="67">
        <v>1</v>
      </c>
      <c r="C124" s="67">
        <v>2016</v>
      </c>
      <c r="D124" s="73" t="s">
        <v>595</v>
      </c>
      <c r="E124" s="75">
        <v>58</v>
      </c>
      <c r="F124" s="79"/>
      <c r="G124" s="68"/>
      <c r="H124" s="68"/>
      <c r="I124" s="68"/>
      <c r="J124" s="68"/>
      <c r="K124" s="68"/>
      <c r="L124" s="68"/>
      <c r="M124" s="68"/>
      <c r="N124" s="68"/>
      <c r="O124" s="68"/>
      <c r="P124" s="80"/>
      <c r="Q124" s="79"/>
      <c r="R124" s="68"/>
      <c r="S124" s="68"/>
      <c r="T124" s="68"/>
      <c r="U124" s="68"/>
      <c r="V124" s="68"/>
      <c r="W124" s="68"/>
      <c r="X124" s="68"/>
      <c r="Y124" s="68"/>
      <c r="Z124" s="68"/>
      <c r="AA124" s="68"/>
      <c r="AB124" s="68"/>
      <c r="AC124" s="68"/>
      <c r="AD124" s="68"/>
      <c r="AE124" s="68"/>
      <c r="AF124" s="68"/>
      <c r="AG124" s="68"/>
      <c r="AH124" s="68"/>
      <c r="AI124" s="68"/>
      <c r="AJ124" s="68"/>
      <c r="AK124" s="68"/>
      <c r="AL124" s="80"/>
      <c r="AM124" s="79"/>
      <c r="AN124" s="68"/>
      <c r="AO124" s="68"/>
      <c r="AP124" s="68"/>
      <c r="AQ124" s="68"/>
      <c r="AR124" s="68"/>
      <c r="AS124" s="68"/>
      <c r="AT124" s="68"/>
      <c r="AU124" s="68"/>
      <c r="AV124" s="68"/>
      <c r="AW124" s="68"/>
      <c r="AX124" s="68"/>
      <c r="AY124" s="68"/>
      <c r="AZ124" s="68"/>
      <c r="BA124" s="79"/>
      <c r="BB124" s="80"/>
      <c r="BC124" s="85">
        <v>23</v>
      </c>
      <c r="BD124" s="69"/>
      <c r="BE124" s="69"/>
      <c r="BF124" s="86"/>
      <c r="BG124" s="89">
        <f t="shared" si="4"/>
        <v>0.39655172413793105</v>
      </c>
      <c r="BH124" s="89">
        <f t="shared" si="5"/>
        <v>0</v>
      </c>
      <c r="BI124" s="89">
        <f t="shared" si="6"/>
        <v>0</v>
      </c>
      <c r="BJ124" s="89">
        <f t="shared" si="7"/>
        <v>0</v>
      </c>
      <c r="BK124" s="60"/>
      <c r="BL124" s="60"/>
      <c r="BM124" s="33"/>
    </row>
    <row r="125" spans="1:65" x14ac:dyDescent="0.2">
      <c r="A125" s="66">
        <v>2017</v>
      </c>
      <c r="B125" s="67">
        <v>1</v>
      </c>
      <c r="C125" s="67">
        <v>2016</v>
      </c>
      <c r="D125" s="73" t="s">
        <v>596</v>
      </c>
      <c r="E125" s="75">
        <v>66</v>
      </c>
      <c r="F125" s="79"/>
      <c r="G125" s="68"/>
      <c r="H125" s="68"/>
      <c r="I125" s="68"/>
      <c r="J125" s="68"/>
      <c r="K125" s="68"/>
      <c r="L125" s="68"/>
      <c r="M125" s="68"/>
      <c r="N125" s="68"/>
      <c r="O125" s="68"/>
      <c r="P125" s="80"/>
      <c r="Q125" s="79"/>
      <c r="R125" s="68"/>
      <c r="S125" s="68"/>
      <c r="T125" s="68"/>
      <c r="U125" s="68"/>
      <c r="V125" s="68"/>
      <c r="W125" s="68"/>
      <c r="X125" s="68"/>
      <c r="Y125" s="68"/>
      <c r="Z125" s="68">
        <v>24</v>
      </c>
      <c r="AA125" s="68"/>
      <c r="AB125" s="68"/>
      <c r="AC125" s="68"/>
      <c r="AD125" s="68"/>
      <c r="AE125" s="68"/>
      <c r="AF125" s="68"/>
      <c r="AG125" s="68"/>
      <c r="AH125" s="68"/>
      <c r="AI125" s="68"/>
      <c r="AJ125" s="68"/>
      <c r="AK125" s="68"/>
      <c r="AL125" s="80"/>
      <c r="AM125" s="79"/>
      <c r="AN125" s="68"/>
      <c r="AO125" s="68"/>
      <c r="AP125" s="68"/>
      <c r="AQ125" s="68"/>
      <c r="AR125" s="68"/>
      <c r="AS125" s="68"/>
      <c r="AT125" s="68"/>
      <c r="AU125" s="68"/>
      <c r="AV125" s="68"/>
      <c r="AW125" s="68"/>
      <c r="AX125" s="68"/>
      <c r="AY125" s="68"/>
      <c r="AZ125" s="68"/>
      <c r="BA125" s="79"/>
      <c r="BB125" s="80"/>
      <c r="BC125" s="85">
        <v>13</v>
      </c>
      <c r="BD125" s="69">
        <v>25</v>
      </c>
      <c r="BE125" s="69"/>
      <c r="BF125" s="86"/>
      <c r="BG125" s="89">
        <f t="shared" si="4"/>
        <v>0.19696969696969696</v>
      </c>
      <c r="BH125" s="89">
        <f t="shared" si="5"/>
        <v>0</v>
      </c>
      <c r="BI125" s="89">
        <f t="shared" si="6"/>
        <v>0</v>
      </c>
      <c r="BJ125" s="89">
        <f t="shared" si="7"/>
        <v>0</v>
      </c>
      <c r="BK125" s="60"/>
      <c r="BL125" s="60"/>
      <c r="BM125" s="33"/>
    </row>
    <row r="126" spans="1:65" x14ac:dyDescent="0.2">
      <c r="A126" s="66">
        <v>2017</v>
      </c>
      <c r="B126" s="67">
        <v>1</v>
      </c>
      <c r="C126" s="67">
        <v>2016</v>
      </c>
      <c r="D126" s="73" t="s">
        <v>597</v>
      </c>
      <c r="E126" s="75">
        <v>47</v>
      </c>
      <c r="F126" s="79"/>
      <c r="G126" s="68"/>
      <c r="H126" s="68"/>
      <c r="I126" s="68"/>
      <c r="J126" s="68"/>
      <c r="K126" s="68"/>
      <c r="L126" s="68"/>
      <c r="M126" s="68"/>
      <c r="N126" s="68"/>
      <c r="O126" s="68"/>
      <c r="P126" s="80"/>
      <c r="Q126" s="79"/>
      <c r="R126" s="68"/>
      <c r="S126" s="68"/>
      <c r="T126" s="68"/>
      <c r="U126" s="68"/>
      <c r="V126" s="68"/>
      <c r="W126" s="68"/>
      <c r="X126" s="68"/>
      <c r="Y126" s="68"/>
      <c r="Z126" s="68"/>
      <c r="AA126" s="68"/>
      <c r="AB126" s="68"/>
      <c r="AC126" s="68"/>
      <c r="AD126" s="68"/>
      <c r="AE126" s="68"/>
      <c r="AF126" s="68"/>
      <c r="AG126" s="68"/>
      <c r="AH126" s="68"/>
      <c r="AI126" s="68"/>
      <c r="AJ126" s="68"/>
      <c r="AK126" s="68"/>
      <c r="AL126" s="80"/>
      <c r="AM126" s="79"/>
      <c r="AN126" s="68"/>
      <c r="AO126" s="68"/>
      <c r="AP126" s="68"/>
      <c r="AQ126" s="68"/>
      <c r="AR126" s="68"/>
      <c r="AS126" s="68"/>
      <c r="AT126" s="68"/>
      <c r="AU126" s="68"/>
      <c r="AV126" s="68"/>
      <c r="AW126" s="68"/>
      <c r="AX126" s="68"/>
      <c r="AY126" s="68"/>
      <c r="AZ126" s="68"/>
      <c r="BA126" s="79"/>
      <c r="BB126" s="80"/>
      <c r="BC126" s="85">
        <v>13</v>
      </c>
      <c r="BD126" s="69">
        <v>11</v>
      </c>
      <c r="BE126" s="69"/>
      <c r="BF126" s="86"/>
      <c r="BG126" s="89">
        <f t="shared" si="4"/>
        <v>0.27659574468085107</v>
      </c>
      <c r="BH126" s="89">
        <f t="shared" si="5"/>
        <v>0</v>
      </c>
      <c r="BI126" s="89">
        <f t="shared" si="6"/>
        <v>0</v>
      </c>
      <c r="BJ126" s="89">
        <f t="shared" si="7"/>
        <v>0</v>
      </c>
      <c r="BK126" s="60"/>
      <c r="BL126" s="60"/>
      <c r="BM126" s="33"/>
    </row>
    <row r="127" spans="1:65" x14ac:dyDescent="0.2">
      <c r="A127" s="66">
        <v>2017</v>
      </c>
      <c r="B127" s="67">
        <v>1</v>
      </c>
      <c r="C127" s="67">
        <v>2016</v>
      </c>
      <c r="D127" s="73" t="s">
        <v>598</v>
      </c>
      <c r="E127" s="75">
        <v>322</v>
      </c>
      <c r="F127" s="79">
        <v>59</v>
      </c>
      <c r="G127" s="68"/>
      <c r="H127" s="68"/>
      <c r="I127" s="68"/>
      <c r="J127" s="68">
        <v>14</v>
      </c>
      <c r="K127" s="68"/>
      <c r="L127" s="68"/>
      <c r="M127" s="68"/>
      <c r="N127" s="68"/>
      <c r="O127" s="68"/>
      <c r="P127" s="80"/>
      <c r="Q127" s="79"/>
      <c r="R127" s="68"/>
      <c r="S127" s="68"/>
      <c r="T127" s="68"/>
      <c r="U127" s="68">
        <v>23</v>
      </c>
      <c r="V127" s="68"/>
      <c r="W127" s="68"/>
      <c r="X127" s="68"/>
      <c r="Y127" s="68"/>
      <c r="Z127" s="68"/>
      <c r="AA127" s="68"/>
      <c r="AB127" s="68"/>
      <c r="AC127" s="68"/>
      <c r="AD127" s="68"/>
      <c r="AE127" s="68"/>
      <c r="AF127" s="68"/>
      <c r="AG127" s="68"/>
      <c r="AH127" s="68"/>
      <c r="AI127" s="68"/>
      <c r="AJ127" s="68"/>
      <c r="AK127" s="68"/>
      <c r="AL127" s="80"/>
      <c r="AM127" s="79"/>
      <c r="AN127" s="68"/>
      <c r="AO127" s="68"/>
      <c r="AP127" s="68"/>
      <c r="AQ127" s="68"/>
      <c r="AR127" s="68"/>
      <c r="AS127" s="68"/>
      <c r="AT127" s="68"/>
      <c r="AU127" s="68"/>
      <c r="AV127" s="68"/>
      <c r="AW127" s="68"/>
      <c r="AX127" s="68"/>
      <c r="AY127" s="68"/>
      <c r="AZ127" s="68"/>
      <c r="BA127" s="79"/>
      <c r="BB127" s="80"/>
      <c r="BC127" s="85">
        <v>81</v>
      </c>
      <c r="BD127" s="69">
        <v>28</v>
      </c>
      <c r="BE127" s="69"/>
      <c r="BF127" s="86"/>
      <c r="BG127" s="89">
        <f t="shared" si="4"/>
        <v>0.25155279503105588</v>
      </c>
      <c r="BH127" s="89">
        <f t="shared" si="5"/>
        <v>8.6956521739130432E-2</v>
      </c>
      <c r="BI127" s="89">
        <f t="shared" si="6"/>
        <v>0</v>
      </c>
      <c r="BJ127" s="89">
        <f t="shared" si="7"/>
        <v>0</v>
      </c>
      <c r="BK127" s="60"/>
      <c r="BL127" s="60"/>
      <c r="BM127" s="33"/>
    </row>
    <row r="128" spans="1:65" x14ac:dyDescent="0.2">
      <c r="A128" s="66">
        <v>2017</v>
      </c>
      <c r="B128" s="67">
        <v>1</v>
      </c>
      <c r="C128" s="67">
        <v>2016</v>
      </c>
      <c r="D128" s="73" t="s">
        <v>599</v>
      </c>
      <c r="E128" s="75">
        <v>54</v>
      </c>
      <c r="F128" s="79"/>
      <c r="G128" s="68"/>
      <c r="H128" s="68"/>
      <c r="I128" s="68">
        <v>12</v>
      </c>
      <c r="J128" s="68"/>
      <c r="K128" s="68"/>
      <c r="L128" s="68"/>
      <c r="M128" s="68"/>
      <c r="N128" s="68"/>
      <c r="O128" s="68"/>
      <c r="P128" s="80"/>
      <c r="Q128" s="79"/>
      <c r="R128" s="68"/>
      <c r="S128" s="68"/>
      <c r="T128" s="68"/>
      <c r="U128" s="68"/>
      <c r="V128" s="68"/>
      <c r="W128" s="68"/>
      <c r="X128" s="68"/>
      <c r="Y128" s="68"/>
      <c r="Z128" s="68"/>
      <c r="AA128" s="68"/>
      <c r="AB128" s="68"/>
      <c r="AC128" s="68"/>
      <c r="AD128" s="68"/>
      <c r="AE128" s="68"/>
      <c r="AF128" s="68"/>
      <c r="AG128" s="68"/>
      <c r="AH128" s="68"/>
      <c r="AI128" s="68"/>
      <c r="AJ128" s="68"/>
      <c r="AK128" s="68"/>
      <c r="AL128" s="80"/>
      <c r="AM128" s="79"/>
      <c r="AN128" s="68"/>
      <c r="AO128" s="68"/>
      <c r="AP128" s="68"/>
      <c r="AQ128" s="68"/>
      <c r="AR128" s="68"/>
      <c r="AS128" s="68"/>
      <c r="AT128" s="68"/>
      <c r="AU128" s="68"/>
      <c r="AV128" s="68"/>
      <c r="AW128" s="68"/>
      <c r="AX128" s="68"/>
      <c r="AY128" s="68"/>
      <c r="AZ128" s="68"/>
      <c r="BA128" s="79"/>
      <c r="BB128" s="80"/>
      <c r="BC128" s="85">
        <v>18</v>
      </c>
      <c r="BD128" s="69"/>
      <c r="BE128" s="69"/>
      <c r="BF128" s="86"/>
      <c r="BG128" s="89">
        <f t="shared" si="4"/>
        <v>0.33333333333333331</v>
      </c>
      <c r="BH128" s="89">
        <f t="shared" si="5"/>
        <v>0</v>
      </c>
      <c r="BI128" s="89">
        <f t="shared" si="6"/>
        <v>0</v>
      </c>
      <c r="BJ128" s="89">
        <f t="shared" si="7"/>
        <v>0</v>
      </c>
      <c r="BK128" s="60"/>
      <c r="BL128" s="60"/>
      <c r="BM128" s="33"/>
    </row>
    <row r="129" spans="1:65" x14ac:dyDescent="0.2">
      <c r="A129" s="66">
        <v>2017</v>
      </c>
      <c r="B129" s="67">
        <v>1</v>
      </c>
      <c r="C129" s="67">
        <v>2016</v>
      </c>
      <c r="D129" s="73" t="s">
        <v>600</v>
      </c>
      <c r="E129" s="75">
        <v>39</v>
      </c>
      <c r="F129" s="79"/>
      <c r="G129" s="68"/>
      <c r="H129" s="68"/>
      <c r="I129" s="68"/>
      <c r="J129" s="68"/>
      <c r="K129" s="68"/>
      <c r="L129" s="68"/>
      <c r="M129" s="68"/>
      <c r="N129" s="68"/>
      <c r="O129" s="68"/>
      <c r="P129" s="80"/>
      <c r="Q129" s="79"/>
      <c r="R129" s="68"/>
      <c r="S129" s="68"/>
      <c r="T129" s="68"/>
      <c r="U129" s="68"/>
      <c r="V129" s="68"/>
      <c r="W129" s="68"/>
      <c r="X129" s="68"/>
      <c r="Y129" s="68"/>
      <c r="Z129" s="68"/>
      <c r="AA129" s="68"/>
      <c r="AB129" s="68"/>
      <c r="AC129" s="68"/>
      <c r="AD129" s="68"/>
      <c r="AE129" s="68"/>
      <c r="AF129" s="68"/>
      <c r="AG129" s="68"/>
      <c r="AH129" s="68"/>
      <c r="AI129" s="68"/>
      <c r="AJ129" s="68"/>
      <c r="AK129" s="68"/>
      <c r="AL129" s="80"/>
      <c r="AM129" s="79"/>
      <c r="AN129" s="68"/>
      <c r="AO129" s="68"/>
      <c r="AP129" s="68"/>
      <c r="AQ129" s="68"/>
      <c r="AR129" s="68"/>
      <c r="AS129" s="68"/>
      <c r="AT129" s="68"/>
      <c r="AU129" s="68"/>
      <c r="AV129" s="68"/>
      <c r="AW129" s="68"/>
      <c r="AX129" s="68"/>
      <c r="AY129" s="68"/>
      <c r="AZ129" s="68"/>
      <c r="BA129" s="79"/>
      <c r="BB129" s="80"/>
      <c r="BC129" s="85">
        <v>11</v>
      </c>
      <c r="BD129" s="69"/>
      <c r="BE129" s="69"/>
      <c r="BF129" s="86"/>
      <c r="BG129" s="89">
        <f t="shared" si="4"/>
        <v>0.28205128205128205</v>
      </c>
      <c r="BH129" s="89">
        <f t="shared" si="5"/>
        <v>0</v>
      </c>
      <c r="BI129" s="89">
        <f t="shared" si="6"/>
        <v>0</v>
      </c>
      <c r="BJ129" s="89">
        <f t="shared" si="7"/>
        <v>0</v>
      </c>
      <c r="BK129" s="60"/>
      <c r="BL129" s="60"/>
      <c r="BM129" s="33"/>
    </row>
    <row r="130" spans="1:65" x14ac:dyDescent="0.2">
      <c r="A130" s="66">
        <v>2017</v>
      </c>
      <c r="B130" s="67">
        <v>1</v>
      </c>
      <c r="C130" s="67">
        <v>2016</v>
      </c>
      <c r="D130" s="73" t="s">
        <v>601</v>
      </c>
      <c r="E130" s="75">
        <v>36</v>
      </c>
      <c r="F130" s="79"/>
      <c r="G130" s="68"/>
      <c r="H130" s="68"/>
      <c r="I130" s="68"/>
      <c r="J130" s="68"/>
      <c r="K130" s="68"/>
      <c r="L130" s="68"/>
      <c r="M130" s="68"/>
      <c r="N130" s="68"/>
      <c r="O130" s="68"/>
      <c r="P130" s="80"/>
      <c r="Q130" s="79"/>
      <c r="R130" s="68"/>
      <c r="S130" s="68"/>
      <c r="T130" s="68"/>
      <c r="U130" s="68"/>
      <c r="V130" s="68"/>
      <c r="W130" s="68"/>
      <c r="X130" s="68"/>
      <c r="Y130" s="68"/>
      <c r="Z130" s="68"/>
      <c r="AA130" s="68"/>
      <c r="AB130" s="68"/>
      <c r="AC130" s="68"/>
      <c r="AD130" s="68"/>
      <c r="AE130" s="68"/>
      <c r="AF130" s="68"/>
      <c r="AG130" s="68"/>
      <c r="AH130" s="68"/>
      <c r="AI130" s="68"/>
      <c r="AJ130" s="68"/>
      <c r="AK130" s="68"/>
      <c r="AL130" s="80"/>
      <c r="AM130" s="79"/>
      <c r="AN130" s="68"/>
      <c r="AO130" s="68"/>
      <c r="AP130" s="68"/>
      <c r="AQ130" s="68"/>
      <c r="AR130" s="68"/>
      <c r="AS130" s="68"/>
      <c r="AT130" s="68"/>
      <c r="AU130" s="68"/>
      <c r="AV130" s="68"/>
      <c r="AW130" s="68"/>
      <c r="AX130" s="68"/>
      <c r="AY130" s="68"/>
      <c r="AZ130" s="68"/>
      <c r="BA130" s="79"/>
      <c r="BB130" s="80"/>
      <c r="BC130" s="85"/>
      <c r="BD130" s="69"/>
      <c r="BE130" s="69"/>
      <c r="BF130" s="86"/>
      <c r="BG130" s="89">
        <f t="shared" si="4"/>
        <v>0</v>
      </c>
      <c r="BH130" s="89">
        <f t="shared" si="5"/>
        <v>0</v>
      </c>
      <c r="BI130" s="89">
        <f t="shared" si="6"/>
        <v>0</v>
      </c>
      <c r="BJ130" s="89">
        <f t="shared" si="7"/>
        <v>0</v>
      </c>
      <c r="BK130" s="60"/>
      <c r="BL130" s="60"/>
      <c r="BM130" s="33"/>
    </row>
    <row r="131" spans="1:65" x14ac:dyDescent="0.2">
      <c r="A131" s="66">
        <v>2017</v>
      </c>
      <c r="B131" s="67">
        <v>1</v>
      </c>
      <c r="C131" s="67">
        <v>2016</v>
      </c>
      <c r="D131" s="73" t="s">
        <v>420</v>
      </c>
      <c r="E131" s="75">
        <v>47</v>
      </c>
      <c r="F131" s="79"/>
      <c r="G131" s="68"/>
      <c r="H131" s="68"/>
      <c r="I131" s="68"/>
      <c r="J131" s="68"/>
      <c r="K131" s="68"/>
      <c r="L131" s="68"/>
      <c r="M131" s="68"/>
      <c r="N131" s="68"/>
      <c r="O131" s="68"/>
      <c r="P131" s="80"/>
      <c r="Q131" s="79"/>
      <c r="R131" s="68"/>
      <c r="S131" s="68"/>
      <c r="T131" s="68"/>
      <c r="U131" s="68"/>
      <c r="V131" s="68"/>
      <c r="W131" s="68"/>
      <c r="X131" s="68"/>
      <c r="Y131" s="68"/>
      <c r="Z131" s="68"/>
      <c r="AA131" s="68"/>
      <c r="AB131" s="68"/>
      <c r="AC131" s="68"/>
      <c r="AD131" s="68"/>
      <c r="AE131" s="68"/>
      <c r="AF131" s="68"/>
      <c r="AG131" s="68"/>
      <c r="AH131" s="68"/>
      <c r="AI131" s="68">
        <v>18</v>
      </c>
      <c r="AJ131" s="68"/>
      <c r="AK131" s="68"/>
      <c r="AL131" s="80"/>
      <c r="AM131" s="79"/>
      <c r="AN131" s="68"/>
      <c r="AO131" s="68"/>
      <c r="AP131" s="68"/>
      <c r="AQ131" s="68"/>
      <c r="AR131" s="68"/>
      <c r="AS131" s="68"/>
      <c r="AT131" s="68"/>
      <c r="AU131" s="68"/>
      <c r="AV131" s="68"/>
      <c r="AW131" s="68"/>
      <c r="AX131" s="68"/>
      <c r="AY131" s="68"/>
      <c r="AZ131" s="68"/>
      <c r="BA131" s="79"/>
      <c r="BB131" s="80"/>
      <c r="BC131" s="85">
        <v>11</v>
      </c>
      <c r="BD131" s="69">
        <v>19</v>
      </c>
      <c r="BE131" s="69"/>
      <c r="BF131" s="86"/>
      <c r="BG131" s="89">
        <f t="shared" si="4"/>
        <v>0.23404255319148937</v>
      </c>
      <c r="BH131" s="89">
        <f t="shared" si="5"/>
        <v>0</v>
      </c>
      <c r="BI131" s="89">
        <f t="shared" si="6"/>
        <v>0</v>
      </c>
      <c r="BJ131" s="89">
        <f t="shared" si="7"/>
        <v>0</v>
      </c>
      <c r="BK131" s="60"/>
      <c r="BL131" s="60"/>
      <c r="BM131" s="33"/>
    </row>
    <row r="132" spans="1:65" x14ac:dyDescent="0.2">
      <c r="A132" s="66">
        <v>2017</v>
      </c>
      <c r="B132" s="67">
        <v>1</v>
      </c>
      <c r="C132" s="67">
        <v>2016</v>
      </c>
      <c r="D132" s="73" t="s">
        <v>602</v>
      </c>
      <c r="E132" s="75">
        <v>296</v>
      </c>
      <c r="F132" s="79"/>
      <c r="G132" s="68">
        <v>18</v>
      </c>
      <c r="H132" s="68">
        <v>15</v>
      </c>
      <c r="I132" s="68"/>
      <c r="J132" s="68">
        <v>17</v>
      </c>
      <c r="K132" s="68"/>
      <c r="L132" s="68"/>
      <c r="M132" s="68"/>
      <c r="N132" s="68"/>
      <c r="O132" s="68"/>
      <c r="P132" s="80"/>
      <c r="Q132" s="79"/>
      <c r="R132" s="68"/>
      <c r="S132" s="68"/>
      <c r="T132" s="68"/>
      <c r="U132" s="68"/>
      <c r="V132" s="68"/>
      <c r="W132" s="68"/>
      <c r="X132" s="68"/>
      <c r="Y132" s="68"/>
      <c r="Z132" s="68"/>
      <c r="AA132" s="68">
        <v>34</v>
      </c>
      <c r="AB132" s="68"/>
      <c r="AC132" s="68"/>
      <c r="AD132" s="68"/>
      <c r="AE132" s="68"/>
      <c r="AF132" s="68"/>
      <c r="AG132" s="68"/>
      <c r="AH132" s="68"/>
      <c r="AI132" s="68"/>
      <c r="AJ132" s="68"/>
      <c r="AK132" s="68"/>
      <c r="AL132" s="80"/>
      <c r="AM132" s="79"/>
      <c r="AN132" s="68"/>
      <c r="AO132" s="68"/>
      <c r="AP132" s="68"/>
      <c r="AQ132" s="68"/>
      <c r="AR132" s="68"/>
      <c r="AS132" s="68"/>
      <c r="AT132" s="68"/>
      <c r="AU132" s="68"/>
      <c r="AV132" s="68"/>
      <c r="AW132" s="68"/>
      <c r="AX132" s="68"/>
      <c r="AY132" s="68"/>
      <c r="AZ132" s="68"/>
      <c r="BA132" s="79"/>
      <c r="BB132" s="80"/>
      <c r="BC132" s="85">
        <v>80</v>
      </c>
      <c r="BD132" s="69">
        <v>37</v>
      </c>
      <c r="BE132" s="69"/>
      <c r="BF132" s="86"/>
      <c r="BG132" s="89">
        <f t="shared" ref="BG132:BG195" si="8">IF(E132&gt;10,BC132/$E132,0)</f>
        <v>0.27027027027027029</v>
      </c>
      <c r="BH132" s="89">
        <f t="shared" ref="BH132:BH195" si="9">IF(F132&gt;10,BD132/$E132,0)</f>
        <v>0</v>
      </c>
      <c r="BI132" s="89">
        <f t="shared" ref="BI132:BI195" si="10">IF(G132&gt;10,BE132/$E132,0)</f>
        <v>0</v>
      </c>
      <c r="BJ132" s="89">
        <f t="shared" ref="BJ132:BJ195" si="11">IF(H132&gt;10,BF132/$E132,0)</f>
        <v>0</v>
      </c>
      <c r="BK132" s="60"/>
      <c r="BL132" s="60"/>
      <c r="BM132" s="33"/>
    </row>
    <row r="133" spans="1:65" x14ac:dyDescent="0.2">
      <c r="A133" s="66">
        <v>2017</v>
      </c>
      <c r="B133" s="67">
        <v>1</v>
      </c>
      <c r="C133" s="67">
        <v>2016</v>
      </c>
      <c r="D133" s="73" t="s">
        <v>603</v>
      </c>
      <c r="E133" s="75">
        <v>73</v>
      </c>
      <c r="F133" s="79"/>
      <c r="G133" s="68"/>
      <c r="H133" s="68"/>
      <c r="I133" s="68"/>
      <c r="J133" s="68"/>
      <c r="K133" s="68"/>
      <c r="L133" s="68"/>
      <c r="M133" s="68">
        <v>19</v>
      </c>
      <c r="N133" s="68"/>
      <c r="O133" s="68"/>
      <c r="P133" s="80"/>
      <c r="Q133" s="79"/>
      <c r="R133" s="68"/>
      <c r="S133" s="68"/>
      <c r="T133" s="68"/>
      <c r="U133" s="68"/>
      <c r="V133" s="68"/>
      <c r="W133" s="68"/>
      <c r="X133" s="68"/>
      <c r="Y133" s="68"/>
      <c r="Z133" s="68"/>
      <c r="AA133" s="68"/>
      <c r="AB133" s="68"/>
      <c r="AC133" s="68"/>
      <c r="AD133" s="68"/>
      <c r="AE133" s="68"/>
      <c r="AF133" s="68"/>
      <c r="AG133" s="68"/>
      <c r="AH133" s="68"/>
      <c r="AI133" s="68"/>
      <c r="AJ133" s="68"/>
      <c r="AK133" s="68"/>
      <c r="AL133" s="80"/>
      <c r="AM133" s="79"/>
      <c r="AN133" s="68"/>
      <c r="AO133" s="68"/>
      <c r="AP133" s="68"/>
      <c r="AQ133" s="68"/>
      <c r="AR133" s="68"/>
      <c r="AS133" s="68"/>
      <c r="AT133" s="68"/>
      <c r="AU133" s="68"/>
      <c r="AV133" s="68"/>
      <c r="AW133" s="68"/>
      <c r="AX133" s="68"/>
      <c r="AY133" s="68"/>
      <c r="AZ133" s="68"/>
      <c r="BA133" s="79"/>
      <c r="BB133" s="80"/>
      <c r="BC133" s="85">
        <v>33</v>
      </c>
      <c r="BD133" s="69"/>
      <c r="BE133" s="69"/>
      <c r="BF133" s="86"/>
      <c r="BG133" s="89">
        <f t="shared" si="8"/>
        <v>0.45205479452054792</v>
      </c>
      <c r="BH133" s="89">
        <f t="shared" si="9"/>
        <v>0</v>
      </c>
      <c r="BI133" s="89">
        <f t="shared" si="10"/>
        <v>0</v>
      </c>
      <c r="BJ133" s="89">
        <f t="shared" si="11"/>
        <v>0</v>
      </c>
      <c r="BK133" s="60"/>
      <c r="BL133" s="60"/>
      <c r="BM133" s="33"/>
    </row>
    <row r="134" spans="1:65" x14ac:dyDescent="0.2">
      <c r="A134" s="66">
        <v>2017</v>
      </c>
      <c r="B134" s="67">
        <v>1</v>
      </c>
      <c r="C134" s="67">
        <v>2016</v>
      </c>
      <c r="D134" s="73" t="s">
        <v>604</v>
      </c>
      <c r="E134" s="75">
        <v>207</v>
      </c>
      <c r="F134" s="79"/>
      <c r="G134" s="68"/>
      <c r="H134" s="68">
        <v>18</v>
      </c>
      <c r="I134" s="68"/>
      <c r="J134" s="68">
        <v>25</v>
      </c>
      <c r="K134" s="68"/>
      <c r="L134" s="68"/>
      <c r="M134" s="68"/>
      <c r="N134" s="68"/>
      <c r="O134" s="68"/>
      <c r="P134" s="80">
        <v>16</v>
      </c>
      <c r="Q134" s="79"/>
      <c r="R134" s="68"/>
      <c r="S134" s="68"/>
      <c r="T134" s="68"/>
      <c r="U134" s="68"/>
      <c r="V134" s="68"/>
      <c r="W134" s="68"/>
      <c r="X134" s="68"/>
      <c r="Y134" s="68"/>
      <c r="Z134" s="68"/>
      <c r="AA134" s="68">
        <v>37</v>
      </c>
      <c r="AB134" s="68"/>
      <c r="AC134" s="68"/>
      <c r="AD134" s="68"/>
      <c r="AE134" s="68"/>
      <c r="AF134" s="68"/>
      <c r="AG134" s="68"/>
      <c r="AH134" s="68"/>
      <c r="AI134" s="68"/>
      <c r="AJ134" s="68"/>
      <c r="AK134" s="68"/>
      <c r="AL134" s="80"/>
      <c r="AM134" s="79"/>
      <c r="AN134" s="68"/>
      <c r="AO134" s="68"/>
      <c r="AP134" s="68"/>
      <c r="AQ134" s="68"/>
      <c r="AR134" s="68"/>
      <c r="AS134" s="68"/>
      <c r="AT134" s="68"/>
      <c r="AU134" s="68"/>
      <c r="AV134" s="68"/>
      <c r="AW134" s="68"/>
      <c r="AX134" s="68"/>
      <c r="AY134" s="68"/>
      <c r="AZ134" s="68"/>
      <c r="BA134" s="79"/>
      <c r="BB134" s="80"/>
      <c r="BC134" s="85">
        <v>70</v>
      </c>
      <c r="BD134" s="69">
        <v>40</v>
      </c>
      <c r="BE134" s="69">
        <v>14</v>
      </c>
      <c r="BF134" s="86"/>
      <c r="BG134" s="89">
        <f t="shared" si="8"/>
        <v>0.33816425120772947</v>
      </c>
      <c r="BH134" s="89">
        <f t="shared" si="9"/>
        <v>0</v>
      </c>
      <c r="BI134" s="89">
        <f t="shared" si="10"/>
        <v>0</v>
      </c>
      <c r="BJ134" s="89">
        <f t="shared" si="11"/>
        <v>0</v>
      </c>
      <c r="BK134" s="60"/>
      <c r="BL134" s="60"/>
      <c r="BM134" s="33"/>
    </row>
    <row r="135" spans="1:65" x14ac:dyDescent="0.2">
      <c r="A135" s="66">
        <v>2017</v>
      </c>
      <c r="B135" s="67">
        <v>1</v>
      </c>
      <c r="C135" s="67">
        <v>2016</v>
      </c>
      <c r="D135" s="73" t="s">
        <v>605</v>
      </c>
      <c r="E135" s="75">
        <v>67</v>
      </c>
      <c r="F135" s="79"/>
      <c r="G135" s="68">
        <v>28</v>
      </c>
      <c r="H135" s="68"/>
      <c r="I135" s="68"/>
      <c r="J135" s="68"/>
      <c r="K135" s="68"/>
      <c r="L135" s="68"/>
      <c r="M135" s="68"/>
      <c r="N135" s="68"/>
      <c r="O135" s="68"/>
      <c r="P135" s="80"/>
      <c r="Q135" s="79"/>
      <c r="R135" s="68"/>
      <c r="S135" s="68"/>
      <c r="T135" s="68"/>
      <c r="U135" s="68"/>
      <c r="V135" s="68"/>
      <c r="W135" s="68"/>
      <c r="X135" s="68"/>
      <c r="Y135" s="68"/>
      <c r="Z135" s="68"/>
      <c r="AA135" s="68"/>
      <c r="AB135" s="68"/>
      <c r="AC135" s="68"/>
      <c r="AD135" s="68"/>
      <c r="AE135" s="68"/>
      <c r="AF135" s="68"/>
      <c r="AG135" s="68"/>
      <c r="AH135" s="68"/>
      <c r="AI135" s="68"/>
      <c r="AJ135" s="68"/>
      <c r="AK135" s="68"/>
      <c r="AL135" s="80"/>
      <c r="AM135" s="79"/>
      <c r="AN135" s="68"/>
      <c r="AO135" s="68"/>
      <c r="AP135" s="68"/>
      <c r="AQ135" s="68"/>
      <c r="AR135" s="68"/>
      <c r="AS135" s="68"/>
      <c r="AT135" s="68"/>
      <c r="AU135" s="68"/>
      <c r="AV135" s="68"/>
      <c r="AW135" s="68"/>
      <c r="AX135" s="68"/>
      <c r="AY135" s="68"/>
      <c r="AZ135" s="68"/>
      <c r="BA135" s="79"/>
      <c r="BB135" s="80"/>
      <c r="BC135" s="85">
        <v>33</v>
      </c>
      <c r="BD135" s="69"/>
      <c r="BE135" s="69"/>
      <c r="BF135" s="86"/>
      <c r="BG135" s="89">
        <f t="shared" si="8"/>
        <v>0.4925373134328358</v>
      </c>
      <c r="BH135" s="89">
        <f t="shared" si="9"/>
        <v>0</v>
      </c>
      <c r="BI135" s="89">
        <f t="shared" si="10"/>
        <v>0</v>
      </c>
      <c r="BJ135" s="89">
        <f t="shared" si="11"/>
        <v>0</v>
      </c>
      <c r="BK135" s="60"/>
      <c r="BL135" s="60"/>
      <c r="BM135" s="33"/>
    </row>
    <row r="136" spans="1:65" x14ac:dyDescent="0.2">
      <c r="A136" s="66">
        <v>2017</v>
      </c>
      <c r="B136" s="67">
        <v>1</v>
      </c>
      <c r="C136" s="67">
        <v>2016</v>
      </c>
      <c r="D136" s="73" t="s">
        <v>606</v>
      </c>
      <c r="E136" s="75">
        <v>58</v>
      </c>
      <c r="F136" s="79"/>
      <c r="G136" s="68">
        <v>11</v>
      </c>
      <c r="H136" s="68"/>
      <c r="I136" s="68"/>
      <c r="J136" s="68"/>
      <c r="K136" s="68">
        <v>18</v>
      </c>
      <c r="L136" s="68"/>
      <c r="M136" s="68"/>
      <c r="N136" s="68"/>
      <c r="O136" s="68"/>
      <c r="P136" s="80"/>
      <c r="Q136" s="79"/>
      <c r="R136" s="68"/>
      <c r="S136" s="68"/>
      <c r="T136" s="68"/>
      <c r="U136" s="68"/>
      <c r="V136" s="68"/>
      <c r="W136" s="68"/>
      <c r="X136" s="68"/>
      <c r="Y136" s="68"/>
      <c r="Z136" s="68"/>
      <c r="AA136" s="68"/>
      <c r="AB136" s="68"/>
      <c r="AC136" s="68"/>
      <c r="AD136" s="68"/>
      <c r="AE136" s="68"/>
      <c r="AF136" s="68"/>
      <c r="AG136" s="68"/>
      <c r="AH136" s="68"/>
      <c r="AI136" s="68"/>
      <c r="AJ136" s="68"/>
      <c r="AK136" s="68"/>
      <c r="AL136" s="80"/>
      <c r="AM136" s="79"/>
      <c r="AN136" s="68"/>
      <c r="AO136" s="68"/>
      <c r="AP136" s="68"/>
      <c r="AQ136" s="68"/>
      <c r="AR136" s="68"/>
      <c r="AS136" s="68"/>
      <c r="AT136" s="68"/>
      <c r="AU136" s="68"/>
      <c r="AV136" s="68"/>
      <c r="AW136" s="68"/>
      <c r="AX136" s="68"/>
      <c r="AY136" s="68"/>
      <c r="AZ136" s="68"/>
      <c r="BA136" s="79"/>
      <c r="BB136" s="80"/>
      <c r="BC136" s="85">
        <v>31</v>
      </c>
      <c r="BD136" s="69"/>
      <c r="BE136" s="69"/>
      <c r="BF136" s="86"/>
      <c r="BG136" s="89">
        <f t="shared" si="8"/>
        <v>0.53448275862068961</v>
      </c>
      <c r="BH136" s="89">
        <f t="shared" si="9"/>
        <v>0</v>
      </c>
      <c r="BI136" s="89">
        <f t="shared" si="10"/>
        <v>0</v>
      </c>
      <c r="BJ136" s="89">
        <f t="shared" si="11"/>
        <v>0</v>
      </c>
      <c r="BK136" s="60"/>
      <c r="BL136" s="60"/>
      <c r="BM136" s="33"/>
    </row>
    <row r="137" spans="1:65" x14ac:dyDescent="0.2">
      <c r="A137" s="66">
        <v>2017</v>
      </c>
      <c r="B137" s="67">
        <v>1</v>
      </c>
      <c r="C137" s="67">
        <v>2016</v>
      </c>
      <c r="D137" s="73" t="s">
        <v>421</v>
      </c>
      <c r="E137" s="75">
        <v>61</v>
      </c>
      <c r="F137" s="79"/>
      <c r="G137" s="68"/>
      <c r="H137" s="68"/>
      <c r="I137" s="68"/>
      <c r="J137" s="68"/>
      <c r="K137" s="68"/>
      <c r="L137" s="68"/>
      <c r="M137" s="68"/>
      <c r="N137" s="68"/>
      <c r="O137" s="68"/>
      <c r="P137" s="80"/>
      <c r="Q137" s="79"/>
      <c r="R137" s="68"/>
      <c r="S137" s="68"/>
      <c r="T137" s="68"/>
      <c r="U137" s="68"/>
      <c r="V137" s="68">
        <v>16</v>
      </c>
      <c r="W137" s="68"/>
      <c r="X137" s="68"/>
      <c r="Y137" s="68"/>
      <c r="Z137" s="68"/>
      <c r="AA137" s="68"/>
      <c r="AB137" s="68"/>
      <c r="AC137" s="68"/>
      <c r="AD137" s="68"/>
      <c r="AE137" s="68"/>
      <c r="AF137" s="68"/>
      <c r="AG137" s="68"/>
      <c r="AH137" s="68"/>
      <c r="AI137" s="68"/>
      <c r="AJ137" s="68"/>
      <c r="AK137" s="68"/>
      <c r="AL137" s="80"/>
      <c r="AM137" s="79"/>
      <c r="AN137" s="68"/>
      <c r="AO137" s="68"/>
      <c r="AP137" s="68"/>
      <c r="AQ137" s="68"/>
      <c r="AR137" s="68"/>
      <c r="AS137" s="68"/>
      <c r="AT137" s="68"/>
      <c r="AU137" s="68"/>
      <c r="AV137" s="68"/>
      <c r="AW137" s="68"/>
      <c r="AX137" s="68"/>
      <c r="AY137" s="68"/>
      <c r="AZ137" s="68"/>
      <c r="BA137" s="79"/>
      <c r="BB137" s="80"/>
      <c r="BC137" s="85">
        <v>11</v>
      </c>
      <c r="BD137" s="69">
        <v>16</v>
      </c>
      <c r="BE137" s="69"/>
      <c r="BF137" s="86"/>
      <c r="BG137" s="89">
        <f t="shared" si="8"/>
        <v>0.18032786885245902</v>
      </c>
      <c r="BH137" s="89">
        <f t="shared" si="9"/>
        <v>0</v>
      </c>
      <c r="BI137" s="89">
        <f t="shared" si="10"/>
        <v>0</v>
      </c>
      <c r="BJ137" s="89">
        <f t="shared" si="11"/>
        <v>0</v>
      </c>
      <c r="BK137" s="60"/>
      <c r="BL137" s="60"/>
      <c r="BM137" s="33"/>
    </row>
    <row r="138" spans="1:65" x14ac:dyDescent="0.2">
      <c r="A138" s="66">
        <v>2017</v>
      </c>
      <c r="B138" s="67">
        <v>1</v>
      </c>
      <c r="C138" s="67">
        <v>2016</v>
      </c>
      <c r="D138" s="73" t="s">
        <v>607</v>
      </c>
      <c r="E138" s="75">
        <v>27</v>
      </c>
      <c r="F138" s="79"/>
      <c r="G138" s="68"/>
      <c r="H138" s="68"/>
      <c r="I138" s="68"/>
      <c r="J138" s="68"/>
      <c r="K138" s="68"/>
      <c r="L138" s="68"/>
      <c r="M138" s="68"/>
      <c r="N138" s="68"/>
      <c r="O138" s="68"/>
      <c r="P138" s="80"/>
      <c r="Q138" s="79"/>
      <c r="R138" s="68"/>
      <c r="S138" s="68"/>
      <c r="T138" s="68"/>
      <c r="U138" s="68"/>
      <c r="V138" s="68"/>
      <c r="W138" s="68"/>
      <c r="X138" s="68"/>
      <c r="Y138" s="68"/>
      <c r="Z138" s="68"/>
      <c r="AA138" s="68"/>
      <c r="AB138" s="68"/>
      <c r="AC138" s="68"/>
      <c r="AD138" s="68"/>
      <c r="AE138" s="68"/>
      <c r="AF138" s="68"/>
      <c r="AG138" s="68"/>
      <c r="AH138" s="68"/>
      <c r="AI138" s="68"/>
      <c r="AJ138" s="68"/>
      <c r="AK138" s="68"/>
      <c r="AL138" s="80"/>
      <c r="AM138" s="79"/>
      <c r="AN138" s="68"/>
      <c r="AO138" s="68"/>
      <c r="AP138" s="68"/>
      <c r="AQ138" s="68"/>
      <c r="AR138" s="68"/>
      <c r="AS138" s="68"/>
      <c r="AT138" s="68"/>
      <c r="AU138" s="68"/>
      <c r="AV138" s="68"/>
      <c r="AW138" s="68"/>
      <c r="AX138" s="68"/>
      <c r="AY138" s="68"/>
      <c r="AZ138" s="68"/>
      <c r="BA138" s="79"/>
      <c r="BB138" s="80"/>
      <c r="BC138" s="85"/>
      <c r="BD138" s="69"/>
      <c r="BE138" s="69"/>
      <c r="BF138" s="86"/>
      <c r="BG138" s="89">
        <f t="shared" si="8"/>
        <v>0</v>
      </c>
      <c r="BH138" s="89">
        <f t="shared" si="9"/>
        <v>0</v>
      </c>
      <c r="BI138" s="89">
        <f t="shared" si="10"/>
        <v>0</v>
      </c>
      <c r="BJ138" s="89">
        <f t="shared" si="11"/>
        <v>0</v>
      </c>
      <c r="BK138" s="60"/>
      <c r="BL138" s="60"/>
      <c r="BM138" s="33"/>
    </row>
    <row r="139" spans="1:65" x14ac:dyDescent="0.2">
      <c r="A139" s="66">
        <v>2017</v>
      </c>
      <c r="B139" s="67">
        <v>1</v>
      </c>
      <c r="C139" s="67">
        <v>2016</v>
      </c>
      <c r="D139" s="73" t="s">
        <v>608</v>
      </c>
      <c r="E139" s="75">
        <v>44</v>
      </c>
      <c r="F139" s="79"/>
      <c r="G139" s="68"/>
      <c r="H139" s="68"/>
      <c r="I139" s="68"/>
      <c r="J139" s="68"/>
      <c r="K139" s="68"/>
      <c r="L139" s="68"/>
      <c r="M139" s="68"/>
      <c r="N139" s="68"/>
      <c r="O139" s="68"/>
      <c r="P139" s="80"/>
      <c r="Q139" s="79"/>
      <c r="R139" s="68"/>
      <c r="S139" s="68"/>
      <c r="T139" s="68"/>
      <c r="U139" s="68"/>
      <c r="V139" s="68"/>
      <c r="W139" s="68"/>
      <c r="X139" s="68"/>
      <c r="Y139" s="68"/>
      <c r="Z139" s="68"/>
      <c r="AA139" s="68"/>
      <c r="AB139" s="68"/>
      <c r="AC139" s="68"/>
      <c r="AD139" s="68"/>
      <c r="AE139" s="68"/>
      <c r="AF139" s="68"/>
      <c r="AG139" s="68"/>
      <c r="AH139" s="68"/>
      <c r="AI139" s="68"/>
      <c r="AJ139" s="68"/>
      <c r="AK139" s="68"/>
      <c r="AL139" s="80"/>
      <c r="AM139" s="79"/>
      <c r="AN139" s="68"/>
      <c r="AO139" s="68"/>
      <c r="AP139" s="68"/>
      <c r="AQ139" s="68"/>
      <c r="AR139" s="68"/>
      <c r="AS139" s="68"/>
      <c r="AT139" s="68"/>
      <c r="AU139" s="68"/>
      <c r="AV139" s="68"/>
      <c r="AW139" s="68"/>
      <c r="AX139" s="68"/>
      <c r="AY139" s="68"/>
      <c r="AZ139" s="68"/>
      <c r="BA139" s="79"/>
      <c r="BB139" s="80"/>
      <c r="BC139" s="85">
        <v>18</v>
      </c>
      <c r="BD139" s="69"/>
      <c r="BE139" s="69"/>
      <c r="BF139" s="86"/>
      <c r="BG139" s="89">
        <f t="shared" si="8"/>
        <v>0.40909090909090912</v>
      </c>
      <c r="BH139" s="89">
        <f t="shared" si="9"/>
        <v>0</v>
      </c>
      <c r="BI139" s="89">
        <f t="shared" si="10"/>
        <v>0</v>
      </c>
      <c r="BJ139" s="89">
        <f t="shared" si="11"/>
        <v>0</v>
      </c>
      <c r="BK139" s="60"/>
      <c r="BL139" s="60"/>
      <c r="BM139" s="33"/>
    </row>
    <row r="140" spans="1:65" x14ac:dyDescent="0.2">
      <c r="A140" s="66">
        <v>2017</v>
      </c>
      <c r="B140" s="67">
        <v>1</v>
      </c>
      <c r="C140" s="67">
        <v>2016</v>
      </c>
      <c r="D140" s="73" t="s">
        <v>609</v>
      </c>
      <c r="E140" s="75">
        <v>100</v>
      </c>
      <c r="F140" s="79"/>
      <c r="G140" s="68"/>
      <c r="H140" s="68"/>
      <c r="I140" s="68"/>
      <c r="J140" s="68">
        <v>14</v>
      </c>
      <c r="K140" s="68"/>
      <c r="L140" s="68"/>
      <c r="M140" s="68"/>
      <c r="N140" s="68"/>
      <c r="O140" s="68"/>
      <c r="P140" s="80"/>
      <c r="Q140" s="79"/>
      <c r="R140" s="68"/>
      <c r="S140" s="68"/>
      <c r="T140" s="68"/>
      <c r="U140" s="68"/>
      <c r="V140" s="68"/>
      <c r="W140" s="68"/>
      <c r="X140" s="68"/>
      <c r="Y140" s="68"/>
      <c r="Z140" s="68"/>
      <c r="AA140" s="68"/>
      <c r="AB140" s="68"/>
      <c r="AC140" s="68"/>
      <c r="AD140" s="68"/>
      <c r="AE140" s="68"/>
      <c r="AF140" s="68"/>
      <c r="AG140" s="68"/>
      <c r="AH140" s="68"/>
      <c r="AI140" s="68"/>
      <c r="AJ140" s="68"/>
      <c r="AK140" s="68"/>
      <c r="AL140" s="80"/>
      <c r="AM140" s="79"/>
      <c r="AN140" s="68"/>
      <c r="AO140" s="68"/>
      <c r="AP140" s="68"/>
      <c r="AQ140" s="68"/>
      <c r="AR140" s="68"/>
      <c r="AS140" s="68"/>
      <c r="AT140" s="68"/>
      <c r="AU140" s="68"/>
      <c r="AV140" s="68"/>
      <c r="AW140" s="68"/>
      <c r="AX140" s="68"/>
      <c r="AY140" s="68"/>
      <c r="AZ140" s="68"/>
      <c r="BA140" s="79"/>
      <c r="BB140" s="80"/>
      <c r="BC140" s="85">
        <v>20</v>
      </c>
      <c r="BD140" s="69"/>
      <c r="BE140" s="69"/>
      <c r="BF140" s="86"/>
      <c r="BG140" s="89">
        <f t="shared" si="8"/>
        <v>0.2</v>
      </c>
      <c r="BH140" s="89">
        <f t="shared" si="9"/>
        <v>0</v>
      </c>
      <c r="BI140" s="89">
        <f t="shared" si="10"/>
        <v>0</v>
      </c>
      <c r="BJ140" s="89">
        <f t="shared" si="11"/>
        <v>0</v>
      </c>
      <c r="BK140" s="60"/>
      <c r="BL140" s="60"/>
      <c r="BM140" s="33"/>
    </row>
    <row r="141" spans="1:65" x14ac:dyDescent="0.2">
      <c r="A141" s="66">
        <v>2017</v>
      </c>
      <c r="B141" s="67">
        <v>1</v>
      </c>
      <c r="C141" s="67">
        <v>2016</v>
      </c>
      <c r="D141" s="73" t="s">
        <v>610</v>
      </c>
      <c r="E141" s="75">
        <v>79</v>
      </c>
      <c r="F141" s="79"/>
      <c r="G141" s="68"/>
      <c r="H141" s="68"/>
      <c r="I141" s="68"/>
      <c r="J141" s="68"/>
      <c r="K141" s="68"/>
      <c r="L141" s="68">
        <v>16</v>
      </c>
      <c r="M141" s="68"/>
      <c r="N141" s="68"/>
      <c r="O141" s="68"/>
      <c r="P141" s="80"/>
      <c r="Q141" s="79"/>
      <c r="R141" s="68"/>
      <c r="S141" s="68"/>
      <c r="T141" s="68"/>
      <c r="U141" s="68"/>
      <c r="V141" s="68"/>
      <c r="W141" s="68"/>
      <c r="X141" s="68"/>
      <c r="Y141" s="68"/>
      <c r="Z141" s="68"/>
      <c r="AA141" s="68"/>
      <c r="AB141" s="68"/>
      <c r="AC141" s="68"/>
      <c r="AD141" s="68"/>
      <c r="AE141" s="68"/>
      <c r="AF141" s="68"/>
      <c r="AG141" s="68"/>
      <c r="AH141" s="68"/>
      <c r="AI141" s="68"/>
      <c r="AJ141" s="68"/>
      <c r="AK141" s="68"/>
      <c r="AL141" s="80"/>
      <c r="AM141" s="79"/>
      <c r="AN141" s="68"/>
      <c r="AO141" s="68"/>
      <c r="AP141" s="68"/>
      <c r="AQ141" s="68"/>
      <c r="AR141" s="68"/>
      <c r="AS141" s="68"/>
      <c r="AT141" s="68"/>
      <c r="AU141" s="68"/>
      <c r="AV141" s="68"/>
      <c r="AW141" s="68"/>
      <c r="AX141" s="68"/>
      <c r="AY141" s="68"/>
      <c r="AZ141" s="68"/>
      <c r="BA141" s="79"/>
      <c r="BB141" s="80"/>
      <c r="BC141" s="85">
        <v>32</v>
      </c>
      <c r="BD141" s="69"/>
      <c r="BE141" s="69"/>
      <c r="BF141" s="86"/>
      <c r="BG141" s="89">
        <f t="shared" si="8"/>
        <v>0.4050632911392405</v>
      </c>
      <c r="BH141" s="89">
        <f t="shared" si="9"/>
        <v>0</v>
      </c>
      <c r="BI141" s="89">
        <f t="shared" si="10"/>
        <v>0</v>
      </c>
      <c r="BJ141" s="89">
        <f t="shared" si="11"/>
        <v>0</v>
      </c>
      <c r="BK141" s="60"/>
      <c r="BL141" s="60"/>
      <c r="BM141" s="33"/>
    </row>
    <row r="142" spans="1:65" x14ac:dyDescent="0.2">
      <c r="A142" s="66">
        <v>2017</v>
      </c>
      <c r="B142" s="67">
        <v>1</v>
      </c>
      <c r="C142" s="67">
        <v>2016</v>
      </c>
      <c r="D142" s="73" t="s">
        <v>611</v>
      </c>
      <c r="E142" s="75">
        <v>1286</v>
      </c>
      <c r="F142" s="79">
        <v>43</v>
      </c>
      <c r="G142" s="68">
        <v>18</v>
      </c>
      <c r="H142" s="68">
        <v>19</v>
      </c>
      <c r="I142" s="68"/>
      <c r="J142" s="68">
        <v>70</v>
      </c>
      <c r="K142" s="68"/>
      <c r="L142" s="68">
        <v>73</v>
      </c>
      <c r="M142" s="68"/>
      <c r="N142" s="68"/>
      <c r="O142" s="68">
        <v>66</v>
      </c>
      <c r="P142" s="80">
        <v>61</v>
      </c>
      <c r="Q142" s="79"/>
      <c r="R142" s="68"/>
      <c r="S142" s="68"/>
      <c r="T142" s="68"/>
      <c r="U142" s="68"/>
      <c r="V142" s="68"/>
      <c r="W142" s="68"/>
      <c r="X142" s="68"/>
      <c r="Y142" s="68"/>
      <c r="Z142" s="68"/>
      <c r="AA142" s="68"/>
      <c r="AB142" s="68"/>
      <c r="AC142" s="68"/>
      <c r="AD142" s="68"/>
      <c r="AE142" s="68"/>
      <c r="AF142" s="68"/>
      <c r="AG142" s="68"/>
      <c r="AH142" s="68"/>
      <c r="AI142" s="68"/>
      <c r="AJ142" s="68"/>
      <c r="AK142" s="68"/>
      <c r="AL142" s="80">
        <v>117</v>
      </c>
      <c r="AM142" s="79"/>
      <c r="AN142" s="68"/>
      <c r="AO142" s="68"/>
      <c r="AP142" s="68"/>
      <c r="AQ142" s="68"/>
      <c r="AR142" s="68">
        <v>19</v>
      </c>
      <c r="AS142" s="68"/>
      <c r="AT142" s="68"/>
      <c r="AU142" s="68"/>
      <c r="AV142" s="68"/>
      <c r="AW142" s="68">
        <v>21</v>
      </c>
      <c r="AX142" s="68"/>
      <c r="AY142" s="68"/>
      <c r="AZ142" s="68"/>
      <c r="BA142" s="79"/>
      <c r="BB142" s="80"/>
      <c r="BC142" s="85">
        <v>361</v>
      </c>
      <c r="BD142" s="69">
        <v>125</v>
      </c>
      <c r="BE142" s="69">
        <v>60</v>
      </c>
      <c r="BF142" s="86"/>
      <c r="BG142" s="89">
        <f t="shared" si="8"/>
        <v>0.28071539657853811</v>
      </c>
      <c r="BH142" s="89">
        <f t="shared" si="9"/>
        <v>9.7200622083981336E-2</v>
      </c>
      <c r="BI142" s="89">
        <f t="shared" si="10"/>
        <v>4.6656298600311043E-2</v>
      </c>
      <c r="BJ142" s="89">
        <f t="shared" si="11"/>
        <v>0</v>
      </c>
      <c r="BK142" s="60"/>
      <c r="BL142" s="60"/>
      <c r="BM142" s="33"/>
    </row>
    <row r="143" spans="1:65" x14ac:dyDescent="0.2">
      <c r="A143" s="66">
        <v>2017</v>
      </c>
      <c r="B143" s="67">
        <v>1</v>
      </c>
      <c r="C143" s="67">
        <v>2016</v>
      </c>
      <c r="D143" s="73" t="s">
        <v>612</v>
      </c>
      <c r="E143" s="75">
        <v>133</v>
      </c>
      <c r="F143" s="79"/>
      <c r="G143" s="68">
        <v>11</v>
      </c>
      <c r="H143" s="68"/>
      <c r="I143" s="68"/>
      <c r="J143" s="68"/>
      <c r="K143" s="68"/>
      <c r="L143" s="68"/>
      <c r="M143" s="68"/>
      <c r="N143" s="68"/>
      <c r="O143" s="68"/>
      <c r="P143" s="80"/>
      <c r="Q143" s="79"/>
      <c r="R143" s="68"/>
      <c r="S143" s="68"/>
      <c r="T143" s="68"/>
      <c r="U143" s="68"/>
      <c r="V143" s="68"/>
      <c r="W143" s="68"/>
      <c r="X143" s="68"/>
      <c r="Y143" s="68"/>
      <c r="Z143" s="68"/>
      <c r="AA143" s="68"/>
      <c r="AB143" s="68"/>
      <c r="AC143" s="68"/>
      <c r="AD143" s="68"/>
      <c r="AE143" s="68"/>
      <c r="AF143" s="68"/>
      <c r="AG143" s="68"/>
      <c r="AH143" s="68"/>
      <c r="AI143" s="68"/>
      <c r="AJ143" s="68"/>
      <c r="AK143" s="68"/>
      <c r="AL143" s="80"/>
      <c r="AM143" s="79"/>
      <c r="AN143" s="68"/>
      <c r="AO143" s="68"/>
      <c r="AP143" s="68"/>
      <c r="AQ143" s="68"/>
      <c r="AR143" s="68"/>
      <c r="AS143" s="68"/>
      <c r="AT143" s="68"/>
      <c r="AU143" s="68"/>
      <c r="AV143" s="68"/>
      <c r="AW143" s="68"/>
      <c r="AX143" s="68"/>
      <c r="AY143" s="68"/>
      <c r="AZ143" s="68"/>
      <c r="BA143" s="79"/>
      <c r="BB143" s="80"/>
      <c r="BC143" s="85">
        <v>44</v>
      </c>
      <c r="BD143" s="69"/>
      <c r="BE143" s="69"/>
      <c r="BF143" s="86"/>
      <c r="BG143" s="89">
        <f t="shared" si="8"/>
        <v>0.33082706766917291</v>
      </c>
      <c r="BH143" s="89">
        <f t="shared" si="9"/>
        <v>0</v>
      </c>
      <c r="BI143" s="89">
        <f t="shared" si="10"/>
        <v>0</v>
      </c>
      <c r="BJ143" s="89">
        <f t="shared" si="11"/>
        <v>0</v>
      </c>
      <c r="BK143" s="60"/>
      <c r="BL143" s="60"/>
      <c r="BM143" s="33"/>
    </row>
    <row r="144" spans="1:65" x14ac:dyDescent="0.2">
      <c r="A144" s="66">
        <v>2017</v>
      </c>
      <c r="B144" s="67">
        <v>1</v>
      </c>
      <c r="C144" s="67">
        <v>2016</v>
      </c>
      <c r="D144" s="73" t="s">
        <v>613</v>
      </c>
      <c r="E144" s="75">
        <v>40</v>
      </c>
      <c r="F144" s="79"/>
      <c r="G144" s="68">
        <v>17</v>
      </c>
      <c r="H144" s="68"/>
      <c r="I144" s="68"/>
      <c r="J144" s="68"/>
      <c r="K144" s="68"/>
      <c r="L144" s="68"/>
      <c r="M144" s="68"/>
      <c r="N144" s="68"/>
      <c r="O144" s="68"/>
      <c r="P144" s="80"/>
      <c r="Q144" s="79"/>
      <c r="R144" s="68"/>
      <c r="S144" s="68"/>
      <c r="T144" s="68"/>
      <c r="U144" s="68"/>
      <c r="V144" s="68"/>
      <c r="W144" s="68"/>
      <c r="X144" s="68"/>
      <c r="Y144" s="68"/>
      <c r="Z144" s="68"/>
      <c r="AA144" s="68"/>
      <c r="AB144" s="68"/>
      <c r="AC144" s="68"/>
      <c r="AD144" s="68"/>
      <c r="AE144" s="68"/>
      <c r="AF144" s="68"/>
      <c r="AG144" s="68"/>
      <c r="AH144" s="68"/>
      <c r="AI144" s="68"/>
      <c r="AJ144" s="68"/>
      <c r="AK144" s="68"/>
      <c r="AL144" s="80"/>
      <c r="AM144" s="79"/>
      <c r="AN144" s="68"/>
      <c r="AO144" s="68"/>
      <c r="AP144" s="68"/>
      <c r="AQ144" s="68"/>
      <c r="AR144" s="68"/>
      <c r="AS144" s="68"/>
      <c r="AT144" s="68"/>
      <c r="AU144" s="68"/>
      <c r="AV144" s="68"/>
      <c r="AW144" s="68"/>
      <c r="AX144" s="68"/>
      <c r="AY144" s="68"/>
      <c r="AZ144" s="68"/>
      <c r="BA144" s="79"/>
      <c r="BB144" s="80"/>
      <c r="BC144" s="85">
        <v>22</v>
      </c>
      <c r="BD144" s="69"/>
      <c r="BE144" s="69"/>
      <c r="BF144" s="86"/>
      <c r="BG144" s="89">
        <f t="shared" si="8"/>
        <v>0.55000000000000004</v>
      </c>
      <c r="BH144" s="89">
        <f t="shared" si="9"/>
        <v>0</v>
      </c>
      <c r="BI144" s="89">
        <f t="shared" si="10"/>
        <v>0</v>
      </c>
      <c r="BJ144" s="89">
        <f t="shared" si="11"/>
        <v>0</v>
      </c>
      <c r="BK144" s="60"/>
      <c r="BL144" s="60"/>
      <c r="BM144" s="33"/>
    </row>
    <row r="145" spans="1:65" x14ac:dyDescent="0.2">
      <c r="A145" s="66">
        <v>2017</v>
      </c>
      <c r="B145" s="67">
        <v>1</v>
      </c>
      <c r="C145" s="67">
        <v>2016</v>
      </c>
      <c r="D145" s="73" t="s">
        <v>614</v>
      </c>
      <c r="E145" s="75">
        <v>50</v>
      </c>
      <c r="F145" s="79"/>
      <c r="G145" s="68"/>
      <c r="H145" s="68"/>
      <c r="I145" s="68"/>
      <c r="J145" s="68"/>
      <c r="K145" s="68"/>
      <c r="L145" s="68"/>
      <c r="M145" s="68"/>
      <c r="N145" s="68"/>
      <c r="O145" s="68"/>
      <c r="P145" s="80"/>
      <c r="Q145" s="79"/>
      <c r="R145" s="68"/>
      <c r="S145" s="68"/>
      <c r="T145" s="68"/>
      <c r="U145" s="68"/>
      <c r="V145" s="68"/>
      <c r="W145" s="68"/>
      <c r="X145" s="68"/>
      <c r="Y145" s="68"/>
      <c r="Z145" s="68"/>
      <c r="AA145" s="68"/>
      <c r="AB145" s="68"/>
      <c r="AC145" s="68"/>
      <c r="AD145" s="68"/>
      <c r="AE145" s="68"/>
      <c r="AF145" s="68"/>
      <c r="AG145" s="68"/>
      <c r="AH145" s="68"/>
      <c r="AI145" s="68"/>
      <c r="AJ145" s="68"/>
      <c r="AK145" s="68"/>
      <c r="AL145" s="80"/>
      <c r="AM145" s="79"/>
      <c r="AN145" s="68"/>
      <c r="AO145" s="68"/>
      <c r="AP145" s="68"/>
      <c r="AQ145" s="68"/>
      <c r="AR145" s="68"/>
      <c r="AS145" s="68"/>
      <c r="AT145" s="68"/>
      <c r="AU145" s="68"/>
      <c r="AV145" s="68"/>
      <c r="AW145" s="68"/>
      <c r="AX145" s="68"/>
      <c r="AY145" s="68"/>
      <c r="AZ145" s="68"/>
      <c r="BA145" s="79"/>
      <c r="BB145" s="80"/>
      <c r="BC145" s="85">
        <v>24</v>
      </c>
      <c r="BD145" s="69"/>
      <c r="BE145" s="69"/>
      <c r="BF145" s="86"/>
      <c r="BG145" s="89">
        <f t="shared" si="8"/>
        <v>0.48</v>
      </c>
      <c r="BH145" s="89">
        <f t="shared" si="9"/>
        <v>0</v>
      </c>
      <c r="BI145" s="89">
        <f t="shared" si="10"/>
        <v>0</v>
      </c>
      <c r="BJ145" s="89">
        <f t="shared" si="11"/>
        <v>0</v>
      </c>
      <c r="BK145" s="60"/>
      <c r="BL145" s="60"/>
      <c r="BM145" s="33"/>
    </row>
    <row r="146" spans="1:65" x14ac:dyDescent="0.2">
      <c r="A146" s="66">
        <v>2017</v>
      </c>
      <c r="B146" s="67">
        <v>1</v>
      </c>
      <c r="C146" s="67">
        <v>2016</v>
      </c>
      <c r="D146" s="73" t="s">
        <v>615</v>
      </c>
      <c r="E146" s="75">
        <v>218</v>
      </c>
      <c r="F146" s="79"/>
      <c r="G146" s="68"/>
      <c r="H146" s="68"/>
      <c r="I146" s="68">
        <v>81</v>
      </c>
      <c r="J146" s="68">
        <v>11</v>
      </c>
      <c r="K146" s="68"/>
      <c r="L146" s="68"/>
      <c r="M146" s="68"/>
      <c r="N146" s="68"/>
      <c r="O146" s="68"/>
      <c r="P146" s="80"/>
      <c r="Q146" s="79"/>
      <c r="R146" s="68"/>
      <c r="S146" s="68"/>
      <c r="T146" s="68"/>
      <c r="U146" s="68"/>
      <c r="V146" s="68"/>
      <c r="W146" s="68"/>
      <c r="X146" s="68"/>
      <c r="Y146" s="68"/>
      <c r="Z146" s="68"/>
      <c r="AA146" s="68"/>
      <c r="AB146" s="68"/>
      <c r="AC146" s="68"/>
      <c r="AD146" s="68"/>
      <c r="AE146" s="68"/>
      <c r="AF146" s="68"/>
      <c r="AG146" s="68"/>
      <c r="AH146" s="68"/>
      <c r="AI146" s="68"/>
      <c r="AJ146" s="68"/>
      <c r="AK146" s="68"/>
      <c r="AL146" s="80"/>
      <c r="AM146" s="79"/>
      <c r="AN146" s="68"/>
      <c r="AO146" s="68"/>
      <c r="AP146" s="68"/>
      <c r="AQ146" s="68"/>
      <c r="AR146" s="68"/>
      <c r="AS146" s="68"/>
      <c r="AT146" s="68"/>
      <c r="AU146" s="68"/>
      <c r="AV146" s="68"/>
      <c r="AW146" s="68"/>
      <c r="AX146" s="68"/>
      <c r="AY146" s="68"/>
      <c r="AZ146" s="68"/>
      <c r="BA146" s="79"/>
      <c r="BB146" s="80"/>
      <c r="BC146" s="85">
        <v>105</v>
      </c>
      <c r="BD146" s="69"/>
      <c r="BE146" s="69"/>
      <c r="BF146" s="86"/>
      <c r="BG146" s="89">
        <f t="shared" si="8"/>
        <v>0.48165137614678899</v>
      </c>
      <c r="BH146" s="89">
        <f t="shared" si="9"/>
        <v>0</v>
      </c>
      <c r="BI146" s="89">
        <f t="shared" si="10"/>
        <v>0</v>
      </c>
      <c r="BJ146" s="89">
        <f t="shared" si="11"/>
        <v>0</v>
      </c>
      <c r="BK146" s="60"/>
      <c r="BL146" s="60"/>
      <c r="BM146" s="33"/>
    </row>
    <row r="147" spans="1:65" x14ac:dyDescent="0.2">
      <c r="A147" s="66">
        <v>2017</v>
      </c>
      <c r="B147" s="67">
        <v>1</v>
      </c>
      <c r="C147" s="67">
        <v>2016</v>
      </c>
      <c r="D147" s="73" t="s">
        <v>616</v>
      </c>
      <c r="E147" s="75">
        <v>126</v>
      </c>
      <c r="F147" s="79"/>
      <c r="G147" s="68"/>
      <c r="H147" s="68">
        <v>12</v>
      </c>
      <c r="I147" s="68"/>
      <c r="J147" s="68"/>
      <c r="K147" s="68"/>
      <c r="L147" s="68"/>
      <c r="M147" s="68"/>
      <c r="N147" s="68"/>
      <c r="O147" s="68"/>
      <c r="P147" s="80"/>
      <c r="Q147" s="79"/>
      <c r="R147" s="68"/>
      <c r="S147" s="68"/>
      <c r="T147" s="68"/>
      <c r="U147" s="68"/>
      <c r="V147" s="68"/>
      <c r="W147" s="68"/>
      <c r="X147" s="68">
        <v>29</v>
      </c>
      <c r="Y147" s="68"/>
      <c r="Z147" s="68"/>
      <c r="AA147" s="68"/>
      <c r="AB147" s="68"/>
      <c r="AC147" s="68"/>
      <c r="AD147" s="68"/>
      <c r="AE147" s="68"/>
      <c r="AF147" s="68"/>
      <c r="AG147" s="68"/>
      <c r="AH147" s="68"/>
      <c r="AI147" s="68"/>
      <c r="AJ147" s="68"/>
      <c r="AK147" s="68"/>
      <c r="AL147" s="80"/>
      <c r="AM147" s="79"/>
      <c r="AN147" s="68"/>
      <c r="AO147" s="68"/>
      <c r="AP147" s="68"/>
      <c r="AQ147" s="68"/>
      <c r="AR147" s="68"/>
      <c r="AS147" s="68"/>
      <c r="AT147" s="68"/>
      <c r="AU147" s="68"/>
      <c r="AV147" s="68"/>
      <c r="AW147" s="68"/>
      <c r="AX147" s="68"/>
      <c r="AY147" s="68"/>
      <c r="AZ147" s="68"/>
      <c r="BA147" s="79"/>
      <c r="BB147" s="80"/>
      <c r="BC147" s="85">
        <v>33</v>
      </c>
      <c r="BD147" s="69">
        <v>37</v>
      </c>
      <c r="BE147" s="69"/>
      <c r="BF147" s="86"/>
      <c r="BG147" s="89">
        <f t="shared" si="8"/>
        <v>0.26190476190476192</v>
      </c>
      <c r="BH147" s="89">
        <f t="shared" si="9"/>
        <v>0</v>
      </c>
      <c r="BI147" s="89">
        <f t="shared" si="10"/>
        <v>0</v>
      </c>
      <c r="BJ147" s="89">
        <f t="shared" si="11"/>
        <v>0</v>
      </c>
      <c r="BK147" s="60"/>
      <c r="BL147" s="60"/>
      <c r="BM147" s="33"/>
    </row>
    <row r="148" spans="1:65" x14ac:dyDescent="0.2">
      <c r="A148" s="66">
        <v>2017</v>
      </c>
      <c r="B148" s="67">
        <v>1</v>
      </c>
      <c r="C148" s="67">
        <v>2016</v>
      </c>
      <c r="D148" s="73" t="s">
        <v>422</v>
      </c>
      <c r="E148" s="75">
        <v>32</v>
      </c>
      <c r="F148" s="79"/>
      <c r="G148" s="68"/>
      <c r="H148" s="68"/>
      <c r="I148" s="68"/>
      <c r="J148" s="68"/>
      <c r="K148" s="68"/>
      <c r="L148" s="68"/>
      <c r="M148" s="68"/>
      <c r="N148" s="68"/>
      <c r="O148" s="68"/>
      <c r="P148" s="80"/>
      <c r="Q148" s="79"/>
      <c r="R148" s="68"/>
      <c r="S148" s="68"/>
      <c r="T148" s="68"/>
      <c r="U148" s="68"/>
      <c r="V148" s="68"/>
      <c r="W148" s="68"/>
      <c r="X148" s="68"/>
      <c r="Y148" s="68"/>
      <c r="Z148" s="68"/>
      <c r="AA148" s="68"/>
      <c r="AB148" s="68"/>
      <c r="AC148" s="68"/>
      <c r="AD148" s="68"/>
      <c r="AE148" s="68"/>
      <c r="AF148" s="68"/>
      <c r="AG148" s="68"/>
      <c r="AH148" s="68"/>
      <c r="AI148" s="68"/>
      <c r="AJ148" s="68"/>
      <c r="AK148" s="68"/>
      <c r="AL148" s="80"/>
      <c r="AM148" s="79"/>
      <c r="AN148" s="68"/>
      <c r="AO148" s="68"/>
      <c r="AP148" s="68"/>
      <c r="AQ148" s="68"/>
      <c r="AR148" s="68"/>
      <c r="AS148" s="68"/>
      <c r="AT148" s="68"/>
      <c r="AU148" s="68"/>
      <c r="AV148" s="68"/>
      <c r="AW148" s="68"/>
      <c r="AX148" s="68"/>
      <c r="AY148" s="68"/>
      <c r="AZ148" s="68"/>
      <c r="BA148" s="79"/>
      <c r="BB148" s="80"/>
      <c r="BC148" s="85"/>
      <c r="BD148" s="69"/>
      <c r="BE148" s="69"/>
      <c r="BF148" s="86"/>
      <c r="BG148" s="89">
        <f t="shared" si="8"/>
        <v>0</v>
      </c>
      <c r="BH148" s="89">
        <f t="shared" si="9"/>
        <v>0</v>
      </c>
      <c r="BI148" s="89">
        <f t="shared" si="10"/>
        <v>0</v>
      </c>
      <c r="BJ148" s="89">
        <f t="shared" si="11"/>
        <v>0</v>
      </c>
      <c r="BK148" s="60"/>
      <c r="BL148" s="60"/>
      <c r="BM148" s="33"/>
    </row>
    <row r="149" spans="1:65" x14ac:dyDescent="0.2">
      <c r="A149" s="66">
        <v>2017</v>
      </c>
      <c r="B149" s="67">
        <v>1</v>
      </c>
      <c r="C149" s="67">
        <v>2016</v>
      </c>
      <c r="D149" s="73" t="s">
        <v>617</v>
      </c>
      <c r="E149" s="75">
        <v>84</v>
      </c>
      <c r="F149" s="79"/>
      <c r="G149" s="68"/>
      <c r="H149" s="68"/>
      <c r="I149" s="68"/>
      <c r="J149" s="68"/>
      <c r="K149" s="68"/>
      <c r="L149" s="68"/>
      <c r="M149" s="68"/>
      <c r="N149" s="68"/>
      <c r="O149" s="68"/>
      <c r="P149" s="80"/>
      <c r="Q149" s="79">
        <v>39</v>
      </c>
      <c r="R149" s="68"/>
      <c r="S149" s="68"/>
      <c r="T149" s="68"/>
      <c r="U149" s="68"/>
      <c r="V149" s="68"/>
      <c r="W149" s="68"/>
      <c r="X149" s="68"/>
      <c r="Y149" s="68"/>
      <c r="Z149" s="68"/>
      <c r="AA149" s="68"/>
      <c r="AB149" s="68"/>
      <c r="AC149" s="68"/>
      <c r="AD149" s="68"/>
      <c r="AE149" s="68"/>
      <c r="AF149" s="68"/>
      <c r="AG149" s="68"/>
      <c r="AH149" s="68"/>
      <c r="AI149" s="68"/>
      <c r="AJ149" s="68"/>
      <c r="AK149" s="68"/>
      <c r="AL149" s="80"/>
      <c r="AM149" s="79"/>
      <c r="AN149" s="68"/>
      <c r="AO149" s="68"/>
      <c r="AP149" s="68"/>
      <c r="AQ149" s="68"/>
      <c r="AR149" s="68"/>
      <c r="AS149" s="68"/>
      <c r="AT149" s="68"/>
      <c r="AU149" s="68"/>
      <c r="AV149" s="68"/>
      <c r="AW149" s="68"/>
      <c r="AX149" s="68"/>
      <c r="AY149" s="68"/>
      <c r="AZ149" s="68"/>
      <c r="BA149" s="79"/>
      <c r="BB149" s="80"/>
      <c r="BC149" s="85"/>
      <c r="BD149" s="69">
        <v>41</v>
      </c>
      <c r="BE149" s="69"/>
      <c r="BF149" s="86"/>
      <c r="BG149" s="89">
        <f t="shared" si="8"/>
        <v>0</v>
      </c>
      <c r="BH149" s="89">
        <f t="shared" si="9"/>
        <v>0</v>
      </c>
      <c r="BI149" s="89">
        <f t="shared" si="10"/>
        <v>0</v>
      </c>
      <c r="BJ149" s="89">
        <f t="shared" si="11"/>
        <v>0</v>
      </c>
      <c r="BK149" s="60"/>
      <c r="BL149" s="60"/>
      <c r="BM149" s="33"/>
    </row>
    <row r="150" spans="1:65" x14ac:dyDescent="0.2">
      <c r="A150" s="66">
        <v>2017</v>
      </c>
      <c r="B150" s="67">
        <v>1</v>
      </c>
      <c r="C150" s="67">
        <v>2016</v>
      </c>
      <c r="D150" s="73" t="s">
        <v>618</v>
      </c>
      <c r="E150" s="75">
        <v>60</v>
      </c>
      <c r="F150" s="79"/>
      <c r="G150" s="68"/>
      <c r="H150" s="68"/>
      <c r="I150" s="68"/>
      <c r="J150" s="68"/>
      <c r="K150" s="68">
        <v>22</v>
      </c>
      <c r="L150" s="68"/>
      <c r="M150" s="68"/>
      <c r="N150" s="68"/>
      <c r="O150" s="68"/>
      <c r="P150" s="80"/>
      <c r="Q150" s="79"/>
      <c r="R150" s="68"/>
      <c r="S150" s="68"/>
      <c r="T150" s="68"/>
      <c r="U150" s="68"/>
      <c r="V150" s="68"/>
      <c r="W150" s="68"/>
      <c r="X150" s="68"/>
      <c r="Y150" s="68"/>
      <c r="Z150" s="68"/>
      <c r="AA150" s="68"/>
      <c r="AB150" s="68"/>
      <c r="AC150" s="68"/>
      <c r="AD150" s="68"/>
      <c r="AE150" s="68"/>
      <c r="AF150" s="68"/>
      <c r="AG150" s="68"/>
      <c r="AH150" s="68"/>
      <c r="AI150" s="68"/>
      <c r="AJ150" s="68"/>
      <c r="AK150" s="68"/>
      <c r="AL150" s="80"/>
      <c r="AM150" s="79"/>
      <c r="AN150" s="68"/>
      <c r="AO150" s="68"/>
      <c r="AP150" s="68"/>
      <c r="AQ150" s="68"/>
      <c r="AR150" s="68"/>
      <c r="AS150" s="68"/>
      <c r="AT150" s="68"/>
      <c r="AU150" s="68"/>
      <c r="AV150" s="68"/>
      <c r="AW150" s="68"/>
      <c r="AX150" s="68"/>
      <c r="AY150" s="68"/>
      <c r="AZ150" s="68"/>
      <c r="BA150" s="79"/>
      <c r="BB150" s="80"/>
      <c r="BC150" s="85">
        <v>29</v>
      </c>
      <c r="BD150" s="69"/>
      <c r="BE150" s="69"/>
      <c r="BF150" s="86"/>
      <c r="BG150" s="89">
        <f t="shared" si="8"/>
        <v>0.48333333333333334</v>
      </c>
      <c r="BH150" s="89">
        <f t="shared" si="9"/>
        <v>0</v>
      </c>
      <c r="BI150" s="89">
        <f t="shared" si="10"/>
        <v>0</v>
      </c>
      <c r="BJ150" s="89">
        <f t="shared" si="11"/>
        <v>0</v>
      </c>
      <c r="BK150" s="60"/>
      <c r="BL150" s="60"/>
      <c r="BM150" s="33"/>
    </row>
    <row r="151" spans="1:65" x14ac:dyDescent="0.2">
      <c r="A151" s="66">
        <v>2017</v>
      </c>
      <c r="B151" s="67">
        <v>1</v>
      </c>
      <c r="C151" s="67">
        <v>2016</v>
      </c>
      <c r="D151" s="73" t="s">
        <v>619</v>
      </c>
      <c r="E151" s="75">
        <v>266</v>
      </c>
      <c r="F151" s="79">
        <v>31</v>
      </c>
      <c r="G151" s="68"/>
      <c r="H151" s="68"/>
      <c r="I151" s="68"/>
      <c r="J151" s="68">
        <v>15</v>
      </c>
      <c r="K151" s="68"/>
      <c r="L151" s="68">
        <v>11</v>
      </c>
      <c r="M151" s="68"/>
      <c r="N151" s="68"/>
      <c r="O151" s="68"/>
      <c r="P151" s="80"/>
      <c r="Q151" s="79"/>
      <c r="R151" s="68"/>
      <c r="S151" s="68"/>
      <c r="T151" s="68">
        <v>37</v>
      </c>
      <c r="U151" s="68"/>
      <c r="V151" s="68"/>
      <c r="W151" s="68"/>
      <c r="X151" s="68"/>
      <c r="Y151" s="68"/>
      <c r="Z151" s="68"/>
      <c r="AA151" s="68"/>
      <c r="AB151" s="68"/>
      <c r="AC151" s="68"/>
      <c r="AD151" s="68"/>
      <c r="AE151" s="68"/>
      <c r="AF151" s="68"/>
      <c r="AG151" s="68"/>
      <c r="AH151" s="68"/>
      <c r="AI151" s="68"/>
      <c r="AJ151" s="68"/>
      <c r="AK151" s="68"/>
      <c r="AL151" s="80"/>
      <c r="AM151" s="79"/>
      <c r="AN151" s="68"/>
      <c r="AO151" s="68"/>
      <c r="AP151" s="68"/>
      <c r="AQ151" s="68"/>
      <c r="AR151" s="68"/>
      <c r="AS151" s="68"/>
      <c r="AT151" s="68"/>
      <c r="AU151" s="68"/>
      <c r="AV151" s="68"/>
      <c r="AW151" s="68"/>
      <c r="AX151" s="68"/>
      <c r="AY151" s="68"/>
      <c r="AZ151" s="68"/>
      <c r="BA151" s="79"/>
      <c r="BB151" s="80"/>
      <c r="BC151" s="85">
        <v>75</v>
      </c>
      <c r="BD151" s="69">
        <v>39</v>
      </c>
      <c r="BE151" s="69"/>
      <c r="BF151" s="86"/>
      <c r="BG151" s="89">
        <f t="shared" si="8"/>
        <v>0.28195488721804512</v>
      </c>
      <c r="BH151" s="89">
        <f t="shared" si="9"/>
        <v>0.14661654135338345</v>
      </c>
      <c r="BI151" s="89">
        <f t="shared" si="10"/>
        <v>0</v>
      </c>
      <c r="BJ151" s="89">
        <f t="shared" si="11"/>
        <v>0</v>
      </c>
      <c r="BK151" s="60"/>
      <c r="BL151" s="60"/>
      <c r="BM151" s="33"/>
    </row>
    <row r="152" spans="1:65" x14ac:dyDescent="0.2">
      <c r="A152" s="66">
        <v>2017</v>
      </c>
      <c r="B152" s="67">
        <v>1</v>
      </c>
      <c r="C152" s="67">
        <v>2016</v>
      </c>
      <c r="D152" s="73" t="s">
        <v>620</v>
      </c>
      <c r="E152" s="75">
        <v>45</v>
      </c>
      <c r="F152" s="79"/>
      <c r="G152" s="68"/>
      <c r="H152" s="68"/>
      <c r="I152" s="68"/>
      <c r="J152" s="68"/>
      <c r="K152" s="68"/>
      <c r="L152" s="68"/>
      <c r="M152" s="68"/>
      <c r="N152" s="68"/>
      <c r="O152" s="68"/>
      <c r="P152" s="80"/>
      <c r="Q152" s="79"/>
      <c r="R152" s="68"/>
      <c r="S152" s="68"/>
      <c r="T152" s="68"/>
      <c r="U152" s="68">
        <v>11</v>
      </c>
      <c r="V152" s="68"/>
      <c r="W152" s="68"/>
      <c r="X152" s="68"/>
      <c r="Y152" s="68"/>
      <c r="Z152" s="68"/>
      <c r="AA152" s="68"/>
      <c r="AB152" s="68"/>
      <c r="AC152" s="68"/>
      <c r="AD152" s="68"/>
      <c r="AE152" s="68"/>
      <c r="AF152" s="68"/>
      <c r="AG152" s="68"/>
      <c r="AH152" s="68"/>
      <c r="AI152" s="68"/>
      <c r="AJ152" s="68"/>
      <c r="AK152" s="68"/>
      <c r="AL152" s="80"/>
      <c r="AM152" s="79"/>
      <c r="AN152" s="68"/>
      <c r="AO152" s="68"/>
      <c r="AP152" s="68"/>
      <c r="AQ152" s="68"/>
      <c r="AR152" s="68"/>
      <c r="AS152" s="68"/>
      <c r="AT152" s="68"/>
      <c r="AU152" s="68"/>
      <c r="AV152" s="68"/>
      <c r="AW152" s="68"/>
      <c r="AX152" s="68"/>
      <c r="AY152" s="68"/>
      <c r="AZ152" s="68"/>
      <c r="BA152" s="79"/>
      <c r="BB152" s="80"/>
      <c r="BC152" s="85"/>
      <c r="BD152" s="69">
        <v>15</v>
      </c>
      <c r="BE152" s="69"/>
      <c r="BF152" s="86"/>
      <c r="BG152" s="89">
        <f t="shared" si="8"/>
        <v>0</v>
      </c>
      <c r="BH152" s="89">
        <f t="shared" si="9"/>
        <v>0</v>
      </c>
      <c r="BI152" s="89">
        <f t="shared" si="10"/>
        <v>0</v>
      </c>
      <c r="BJ152" s="89">
        <f t="shared" si="11"/>
        <v>0</v>
      </c>
      <c r="BK152" s="60"/>
      <c r="BL152" s="60"/>
      <c r="BM152" s="33"/>
    </row>
    <row r="153" spans="1:65" x14ac:dyDescent="0.2">
      <c r="A153" s="66">
        <v>2017</v>
      </c>
      <c r="B153" s="67">
        <v>1</v>
      </c>
      <c r="C153" s="67">
        <v>2016</v>
      </c>
      <c r="D153" s="73" t="s">
        <v>621</v>
      </c>
      <c r="E153" s="75">
        <v>56</v>
      </c>
      <c r="F153" s="79"/>
      <c r="G153" s="68"/>
      <c r="H153" s="68"/>
      <c r="I153" s="68"/>
      <c r="J153" s="68"/>
      <c r="K153" s="68"/>
      <c r="L153" s="68"/>
      <c r="M153" s="68"/>
      <c r="N153" s="68"/>
      <c r="O153" s="68"/>
      <c r="P153" s="80"/>
      <c r="Q153" s="79"/>
      <c r="R153" s="68"/>
      <c r="S153" s="68"/>
      <c r="T153" s="68"/>
      <c r="U153" s="68"/>
      <c r="V153" s="68"/>
      <c r="W153" s="68"/>
      <c r="X153" s="68"/>
      <c r="Y153" s="68"/>
      <c r="Z153" s="68"/>
      <c r="AA153" s="68"/>
      <c r="AB153" s="68"/>
      <c r="AC153" s="68"/>
      <c r="AD153" s="68"/>
      <c r="AE153" s="68"/>
      <c r="AF153" s="68"/>
      <c r="AG153" s="68"/>
      <c r="AH153" s="68"/>
      <c r="AI153" s="68"/>
      <c r="AJ153" s="68"/>
      <c r="AK153" s="68"/>
      <c r="AL153" s="80"/>
      <c r="AM153" s="79"/>
      <c r="AN153" s="68"/>
      <c r="AO153" s="68"/>
      <c r="AP153" s="68"/>
      <c r="AQ153" s="68"/>
      <c r="AR153" s="68"/>
      <c r="AS153" s="68"/>
      <c r="AT153" s="68"/>
      <c r="AU153" s="68"/>
      <c r="AV153" s="68"/>
      <c r="AW153" s="68"/>
      <c r="AX153" s="68"/>
      <c r="AY153" s="68"/>
      <c r="AZ153" s="68"/>
      <c r="BA153" s="79"/>
      <c r="BB153" s="80"/>
      <c r="BC153" s="85"/>
      <c r="BD153" s="69"/>
      <c r="BE153" s="69"/>
      <c r="BF153" s="86"/>
      <c r="BG153" s="89">
        <f t="shared" si="8"/>
        <v>0</v>
      </c>
      <c r="BH153" s="89">
        <f t="shared" si="9"/>
        <v>0</v>
      </c>
      <c r="BI153" s="89">
        <f t="shared" si="10"/>
        <v>0</v>
      </c>
      <c r="BJ153" s="89">
        <f t="shared" si="11"/>
        <v>0</v>
      </c>
      <c r="BK153" s="60"/>
      <c r="BL153" s="60"/>
      <c r="BM153" s="33"/>
    </row>
    <row r="154" spans="1:65" x14ac:dyDescent="0.2">
      <c r="A154" s="66">
        <v>2017</v>
      </c>
      <c r="B154" s="67">
        <v>1</v>
      </c>
      <c r="C154" s="67">
        <v>2016</v>
      </c>
      <c r="D154" s="73" t="s">
        <v>423</v>
      </c>
      <c r="E154" s="75">
        <v>22</v>
      </c>
      <c r="F154" s="79"/>
      <c r="G154" s="68"/>
      <c r="H154" s="68"/>
      <c r="I154" s="68"/>
      <c r="J154" s="68"/>
      <c r="K154" s="68"/>
      <c r="L154" s="68"/>
      <c r="M154" s="68"/>
      <c r="N154" s="68"/>
      <c r="O154" s="68"/>
      <c r="P154" s="80"/>
      <c r="Q154" s="79"/>
      <c r="R154" s="68"/>
      <c r="S154" s="68"/>
      <c r="T154" s="68"/>
      <c r="U154" s="68"/>
      <c r="V154" s="68"/>
      <c r="W154" s="68"/>
      <c r="X154" s="68"/>
      <c r="Y154" s="68"/>
      <c r="Z154" s="68"/>
      <c r="AA154" s="68"/>
      <c r="AB154" s="68"/>
      <c r="AC154" s="68"/>
      <c r="AD154" s="68"/>
      <c r="AE154" s="68"/>
      <c r="AF154" s="68"/>
      <c r="AG154" s="68"/>
      <c r="AH154" s="68"/>
      <c r="AI154" s="68"/>
      <c r="AJ154" s="68"/>
      <c r="AK154" s="68"/>
      <c r="AL154" s="80"/>
      <c r="AM154" s="79"/>
      <c r="AN154" s="68"/>
      <c r="AO154" s="68"/>
      <c r="AP154" s="68"/>
      <c r="AQ154" s="68"/>
      <c r="AR154" s="68"/>
      <c r="AS154" s="68"/>
      <c r="AT154" s="68"/>
      <c r="AU154" s="68"/>
      <c r="AV154" s="68"/>
      <c r="AW154" s="68"/>
      <c r="AX154" s="68"/>
      <c r="AY154" s="68"/>
      <c r="AZ154" s="68"/>
      <c r="BA154" s="79"/>
      <c r="BB154" s="80"/>
      <c r="BC154" s="85"/>
      <c r="BD154" s="69"/>
      <c r="BE154" s="69"/>
      <c r="BF154" s="86"/>
      <c r="BG154" s="89">
        <f t="shared" si="8"/>
        <v>0</v>
      </c>
      <c r="BH154" s="89">
        <f t="shared" si="9"/>
        <v>0</v>
      </c>
      <c r="BI154" s="89">
        <f t="shared" si="10"/>
        <v>0</v>
      </c>
      <c r="BJ154" s="89">
        <f t="shared" si="11"/>
        <v>0</v>
      </c>
      <c r="BK154" s="60"/>
      <c r="BL154" s="60"/>
      <c r="BM154" s="33"/>
    </row>
    <row r="155" spans="1:65" x14ac:dyDescent="0.2">
      <c r="A155" s="66">
        <v>2017</v>
      </c>
      <c r="B155" s="67">
        <v>1</v>
      </c>
      <c r="C155" s="67">
        <v>2016</v>
      </c>
      <c r="D155" s="73" t="s">
        <v>622</v>
      </c>
      <c r="E155" s="75">
        <v>76</v>
      </c>
      <c r="F155" s="79"/>
      <c r="G155" s="68"/>
      <c r="H155" s="68"/>
      <c r="I155" s="68"/>
      <c r="J155" s="68"/>
      <c r="K155" s="68"/>
      <c r="L155" s="68"/>
      <c r="M155" s="68"/>
      <c r="N155" s="68"/>
      <c r="O155" s="68"/>
      <c r="P155" s="80"/>
      <c r="Q155" s="79"/>
      <c r="R155" s="68"/>
      <c r="S155" s="68"/>
      <c r="T155" s="68"/>
      <c r="U155" s="68"/>
      <c r="V155" s="68"/>
      <c r="W155" s="68"/>
      <c r="X155" s="68"/>
      <c r="Y155" s="68"/>
      <c r="Z155" s="68"/>
      <c r="AA155" s="68"/>
      <c r="AB155" s="68"/>
      <c r="AC155" s="68"/>
      <c r="AD155" s="68"/>
      <c r="AE155" s="68"/>
      <c r="AF155" s="68"/>
      <c r="AG155" s="68"/>
      <c r="AH155" s="68"/>
      <c r="AI155" s="68"/>
      <c r="AJ155" s="68">
        <v>14</v>
      </c>
      <c r="AK155" s="68"/>
      <c r="AL155" s="80"/>
      <c r="AM155" s="79"/>
      <c r="AN155" s="68"/>
      <c r="AO155" s="68"/>
      <c r="AP155" s="68"/>
      <c r="AQ155" s="68"/>
      <c r="AR155" s="68"/>
      <c r="AS155" s="68"/>
      <c r="AT155" s="68"/>
      <c r="AU155" s="68"/>
      <c r="AV155" s="68"/>
      <c r="AW155" s="68"/>
      <c r="AX155" s="68"/>
      <c r="AY155" s="68"/>
      <c r="AZ155" s="68"/>
      <c r="BA155" s="79"/>
      <c r="BB155" s="80"/>
      <c r="BC155" s="85">
        <v>18</v>
      </c>
      <c r="BD155" s="69">
        <v>17</v>
      </c>
      <c r="BE155" s="69"/>
      <c r="BF155" s="86"/>
      <c r="BG155" s="89">
        <f t="shared" si="8"/>
        <v>0.23684210526315788</v>
      </c>
      <c r="BH155" s="89">
        <f t="shared" si="9"/>
        <v>0</v>
      </c>
      <c r="BI155" s="89">
        <f t="shared" si="10"/>
        <v>0</v>
      </c>
      <c r="BJ155" s="89">
        <f t="shared" si="11"/>
        <v>0</v>
      </c>
      <c r="BK155" s="60"/>
      <c r="BL155" s="60"/>
      <c r="BM155" s="33"/>
    </row>
    <row r="156" spans="1:65" x14ac:dyDescent="0.2">
      <c r="A156" s="66">
        <v>2017</v>
      </c>
      <c r="B156" s="67">
        <v>1</v>
      </c>
      <c r="C156" s="67">
        <v>2016</v>
      </c>
      <c r="D156" s="73" t="s">
        <v>623</v>
      </c>
      <c r="E156" s="75">
        <v>33</v>
      </c>
      <c r="F156" s="79"/>
      <c r="G156" s="68"/>
      <c r="H156" s="68"/>
      <c r="I156" s="68"/>
      <c r="J156" s="68"/>
      <c r="K156" s="68"/>
      <c r="L156" s="68"/>
      <c r="M156" s="68"/>
      <c r="N156" s="68"/>
      <c r="O156" s="68"/>
      <c r="P156" s="80"/>
      <c r="Q156" s="79"/>
      <c r="R156" s="68"/>
      <c r="S156" s="68"/>
      <c r="T156" s="68"/>
      <c r="U156" s="68"/>
      <c r="V156" s="68"/>
      <c r="W156" s="68"/>
      <c r="X156" s="68"/>
      <c r="Y156" s="68"/>
      <c r="Z156" s="68"/>
      <c r="AA156" s="68"/>
      <c r="AB156" s="68"/>
      <c r="AC156" s="68"/>
      <c r="AD156" s="68"/>
      <c r="AE156" s="68"/>
      <c r="AF156" s="68"/>
      <c r="AG156" s="68"/>
      <c r="AH156" s="68"/>
      <c r="AI156" s="68"/>
      <c r="AJ156" s="68"/>
      <c r="AK156" s="68"/>
      <c r="AL156" s="80"/>
      <c r="AM156" s="79"/>
      <c r="AN156" s="68"/>
      <c r="AO156" s="68"/>
      <c r="AP156" s="68"/>
      <c r="AQ156" s="68"/>
      <c r="AR156" s="68"/>
      <c r="AS156" s="68"/>
      <c r="AT156" s="68"/>
      <c r="AU156" s="68"/>
      <c r="AV156" s="68"/>
      <c r="AW156" s="68"/>
      <c r="AX156" s="68"/>
      <c r="AY156" s="68"/>
      <c r="AZ156" s="68"/>
      <c r="BA156" s="79"/>
      <c r="BB156" s="80"/>
      <c r="BC156" s="85"/>
      <c r="BD156" s="69"/>
      <c r="BE156" s="69"/>
      <c r="BF156" s="86"/>
      <c r="BG156" s="89">
        <f t="shared" si="8"/>
        <v>0</v>
      </c>
      <c r="BH156" s="89">
        <f t="shared" si="9"/>
        <v>0</v>
      </c>
      <c r="BI156" s="89">
        <f t="shared" si="10"/>
        <v>0</v>
      </c>
      <c r="BJ156" s="89">
        <f t="shared" si="11"/>
        <v>0</v>
      </c>
      <c r="BK156" s="60"/>
      <c r="BL156" s="60"/>
      <c r="BM156" s="33"/>
    </row>
    <row r="157" spans="1:65" x14ac:dyDescent="0.2">
      <c r="A157" s="66">
        <v>2017</v>
      </c>
      <c r="B157" s="67">
        <v>1</v>
      </c>
      <c r="C157" s="67">
        <v>2016</v>
      </c>
      <c r="D157" s="73" t="s">
        <v>624</v>
      </c>
      <c r="E157" s="75">
        <v>37</v>
      </c>
      <c r="F157" s="79"/>
      <c r="G157" s="68"/>
      <c r="H157" s="68"/>
      <c r="I157" s="68"/>
      <c r="J157" s="68"/>
      <c r="K157" s="68"/>
      <c r="L157" s="68"/>
      <c r="M157" s="68"/>
      <c r="N157" s="68"/>
      <c r="O157" s="68"/>
      <c r="P157" s="80"/>
      <c r="Q157" s="79"/>
      <c r="R157" s="68"/>
      <c r="S157" s="68"/>
      <c r="T157" s="68"/>
      <c r="U157" s="68">
        <v>11</v>
      </c>
      <c r="V157" s="68"/>
      <c r="W157" s="68"/>
      <c r="X157" s="68"/>
      <c r="Y157" s="68"/>
      <c r="Z157" s="68"/>
      <c r="AA157" s="68"/>
      <c r="AB157" s="68"/>
      <c r="AC157" s="68"/>
      <c r="AD157" s="68"/>
      <c r="AE157" s="68"/>
      <c r="AF157" s="68"/>
      <c r="AG157" s="68"/>
      <c r="AH157" s="68"/>
      <c r="AI157" s="68"/>
      <c r="AJ157" s="68"/>
      <c r="AK157" s="68"/>
      <c r="AL157" s="80"/>
      <c r="AM157" s="79"/>
      <c r="AN157" s="68"/>
      <c r="AO157" s="68"/>
      <c r="AP157" s="68"/>
      <c r="AQ157" s="68"/>
      <c r="AR157" s="68"/>
      <c r="AS157" s="68"/>
      <c r="AT157" s="68"/>
      <c r="AU157" s="68"/>
      <c r="AV157" s="68"/>
      <c r="AW157" s="68"/>
      <c r="AX157" s="68"/>
      <c r="AY157" s="68"/>
      <c r="AZ157" s="68"/>
      <c r="BA157" s="79"/>
      <c r="BB157" s="80"/>
      <c r="BC157" s="85"/>
      <c r="BD157" s="69">
        <v>13</v>
      </c>
      <c r="BE157" s="69"/>
      <c r="BF157" s="86"/>
      <c r="BG157" s="89">
        <f t="shared" si="8"/>
        <v>0</v>
      </c>
      <c r="BH157" s="89">
        <f t="shared" si="9"/>
        <v>0</v>
      </c>
      <c r="BI157" s="89">
        <f t="shared" si="10"/>
        <v>0</v>
      </c>
      <c r="BJ157" s="89">
        <f t="shared" si="11"/>
        <v>0</v>
      </c>
      <c r="BK157" s="60"/>
      <c r="BL157" s="60"/>
      <c r="BM157" s="33"/>
    </row>
    <row r="158" spans="1:65" x14ac:dyDescent="0.2">
      <c r="A158" s="66">
        <v>2017</v>
      </c>
      <c r="B158" s="67">
        <v>1</v>
      </c>
      <c r="C158" s="67">
        <v>2016</v>
      </c>
      <c r="D158" s="73" t="s">
        <v>625</v>
      </c>
      <c r="E158" s="75">
        <v>71</v>
      </c>
      <c r="F158" s="79"/>
      <c r="G158" s="68"/>
      <c r="H158" s="68"/>
      <c r="I158" s="68"/>
      <c r="J158" s="68"/>
      <c r="K158" s="68"/>
      <c r="L158" s="68"/>
      <c r="M158" s="68">
        <v>17</v>
      </c>
      <c r="N158" s="68"/>
      <c r="O158" s="68"/>
      <c r="P158" s="80"/>
      <c r="Q158" s="79"/>
      <c r="R158" s="68"/>
      <c r="S158" s="68"/>
      <c r="T158" s="68"/>
      <c r="U158" s="68"/>
      <c r="V158" s="68"/>
      <c r="W158" s="68"/>
      <c r="X158" s="68"/>
      <c r="Y158" s="68"/>
      <c r="Z158" s="68"/>
      <c r="AA158" s="68"/>
      <c r="AB158" s="68"/>
      <c r="AC158" s="68"/>
      <c r="AD158" s="68"/>
      <c r="AE158" s="68"/>
      <c r="AF158" s="68"/>
      <c r="AG158" s="68"/>
      <c r="AH158" s="68"/>
      <c r="AI158" s="68"/>
      <c r="AJ158" s="68"/>
      <c r="AK158" s="68"/>
      <c r="AL158" s="80"/>
      <c r="AM158" s="79"/>
      <c r="AN158" s="68"/>
      <c r="AO158" s="68"/>
      <c r="AP158" s="68"/>
      <c r="AQ158" s="68"/>
      <c r="AR158" s="68"/>
      <c r="AS158" s="68"/>
      <c r="AT158" s="68"/>
      <c r="AU158" s="68"/>
      <c r="AV158" s="68"/>
      <c r="AW158" s="68"/>
      <c r="AX158" s="68"/>
      <c r="AY158" s="68"/>
      <c r="AZ158" s="68"/>
      <c r="BA158" s="79"/>
      <c r="BB158" s="80"/>
      <c r="BC158" s="85">
        <v>39</v>
      </c>
      <c r="BD158" s="69"/>
      <c r="BE158" s="69"/>
      <c r="BF158" s="86"/>
      <c r="BG158" s="89">
        <f t="shared" si="8"/>
        <v>0.54929577464788737</v>
      </c>
      <c r="BH158" s="89">
        <f t="shared" si="9"/>
        <v>0</v>
      </c>
      <c r="BI158" s="89">
        <f t="shared" si="10"/>
        <v>0</v>
      </c>
      <c r="BJ158" s="89">
        <f t="shared" si="11"/>
        <v>0</v>
      </c>
      <c r="BK158" s="60"/>
      <c r="BL158" s="60"/>
      <c r="BM158" s="33"/>
    </row>
    <row r="159" spans="1:65" x14ac:dyDescent="0.2">
      <c r="A159" s="66">
        <v>2017</v>
      </c>
      <c r="B159" s="67">
        <v>1</v>
      </c>
      <c r="C159" s="67">
        <v>2016</v>
      </c>
      <c r="D159" s="73" t="s">
        <v>626</v>
      </c>
      <c r="E159" s="75">
        <v>49</v>
      </c>
      <c r="F159" s="79"/>
      <c r="G159" s="68"/>
      <c r="H159" s="68"/>
      <c r="I159" s="68"/>
      <c r="J159" s="68"/>
      <c r="K159" s="68"/>
      <c r="L159" s="68"/>
      <c r="M159" s="68"/>
      <c r="N159" s="68"/>
      <c r="O159" s="68"/>
      <c r="P159" s="80"/>
      <c r="Q159" s="79"/>
      <c r="R159" s="68"/>
      <c r="S159" s="68"/>
      <c r="T159" s="68"/>
      <c r="U159" s="68"/>
      <c r="V159" s="68"/>
      <c r="W159" s="68"/>
      <c r="X159" s="68"/>
      <c r="Y159" s="68"/>
      <c r="Z159" s="68"/>
      <c r="AA159" s="68"/>
      <c r="AB159" s="68"/>
      <c r="AC159" s="68">
        <v>14</v>
      </c>
      <c r="AD159" s="68"/>
      <c r="AE159" s="68"/>
      <c r="AF159" s="68"/>
      <c r="AG159" s="68"/>
      <c r="AH159" s="68"/>
      <c r="AI159" s="68"/>
      <c r="AJ159" s="68"/>
      <c r="AK159" s="68"/>
      <c r="AL159" s="80"/>
      <c r="AM159" s="79"/>
      <c r="AN159" s="68"/>
      <c r="AO159" s="68"/>
      <c r="AP159" s="68"/>
      <c r="AQ159" s="68"/>
      <c r="AR159" s="68"/>
      <c r="AS159" s="68"/>
      <c r="AT159" s="68"/>
      <c r="AU159" s="68"/>
      <c r="AV159" s="68"/>
      <c r="AW159" s="68"/>
      <c r="AX159" s="68"/>
      <c r="AY159" s="68"/>
      <c r="AZ159" s="68"/>
      <c r="BA159" s="79"/>
      <c r="BB159" s="80"/>
      <c r="BC159" s="85"/>
      <c r="BD159" s="69">
        <v>16</v>
      </c>
      <c r="BE159" s="69"/>
      <c r="BF159" s="86"/>
      <c r="BG159" s="89">
        <f t="shared" si="8"/>
        <v>0</v>
      </c>
      <c r="BH159" s="89">
        <f t="shared" si="9"/>
        <v>0</v>
      </c>
      <c r="BI159" s="89">
        <f t="shared" si="10"/>
        <v>0</v>
      </c>
      <c r="BJ159" s="89">
        <f t="shared" si="11"/>
        <v>0</v>
      </c>
      <c r="BK159" s="60"/>
      <c r="BL159" s="60"/>
      <c r="BM159" s="33"/>
    </row>
    <row r="160" spans="1:65" x14ac:dyDescent="0.2">
      <c r="A160" s="66">
        <v>2017</v>
      </c>
      <c r="B160" s="67">
        <v>1</v>
      </c>
      <c r="C160" s="67">
        <v>2016</v>
      </c>
      <c r="D160" s="73" t="s">
        <v>627</v>
      </c>
      <c r="E160" s="75">
        <v>109</v>
      </c>
      <c r="F160" s="79"/>
      <c r="G160" s="68"/>
      <c r="H160" s="68"/>
      <c r="I160" s="68"/>
      <c r="J160" s="68">
        <v>11</v>
      </c>
      <c r="K160" s="68"/>
      <c r="L160" s="68"/>
      <c r="M160" s="68"/>
      <c r="N160" s="68"/>
      <c r="O160" s="68"/>
      <c r="P160" s="80"/>
      <c r="Q160" s="79"/>
      <c r="R160" s="68"/>
      <c r="S160" s="68"/>
      <c r="T160" s="68"/>
      <c r="U160" s="68"/>
      <c r="V160" s="68"/>
      <c r="W160" s="68"/>
      <c r="X160" s="68"/>
      <c r="Y160" s="68"/>
      <c r="Z160" s="68"/>
      <c r="AA160" s="68"/>
      <c r="AB160" s="68"/>
      <c r="AC160" s="68"/>
      <c r="AD160" s="68"/>
      <c r="AE160" s="68"/>
      <c r="AF160" s="68"/>
      <c r="AG160" s="68"/>
      <c r="AH160" s="68"/>
      <c r="AI160" s="68"/>
      <c r="AJ160" s="68"/>
      <c r="AK160" s="68">
        <v>24</v>
      </c>
      <c r="AL160" s="80"/>
      <c r="AM160" s="79"/>
      <c r="AN160" s="68"/>
      <c r="AO160" s="68"/>
      <c r="AP160" s="68"/>
      <c r="AQ160" s="68"/>
      <c r="AR160" s="68"/>
      <c r="AS160" s="68"/>
      <c r="AT160" s="68"/>
      <c r="AU160" s="68"/>
      <c r="AV160" s="68"/>
      <c r="AW160" s="68"/>
      <c r="AX160" s="68"/>
      <c r="AY160" s="68"/>
      <c r="AZ160" s="68"/>
      <c r="BA160" s="79"/>
      <c r="BB160" s="80"/>
      <c r="BC160" s="85">
        <v>38</v>
      </c>
      <c r="BD160" s="69">
        <v>27</v>
      </c>
      <c r="BE160" s="69"/>
      <c r="BF160" s="86"/>
      <c r="BG160" s="89">
        <f t="shared" si="8"/>
        <v>0.34862385321100919</v>
      </c>
      <c r="BH160" s="89">
        <f t="shared" si="9"/>
        <v>0</v>
      </c>
      <c r="BI160" s="89">
        <f t="shared" si="10"/>
        <v>0</v>
      </c>
      <c r="BJ160" s="89">
        <f t="shared" si="11"/>
        <v>0</v>
      </c>
      <c r="BK160" s="60"/>
      <c r="BL160" s="60"/>
      <c r="BM160" s="33"/>
    </row>
    <row r="161" spans="1:65" x14ac:dyDescent="0.2">
      <c r="A161" s="66">
        <v>2017</v>
      </c>
      <c r="B161" s="67">
        <v>1</v>
      </c>
      <c r="C161" s="67">
        <v>2016</v>
      </c>
      <c r="D161" s="73" t="s">
        <v>628</v>
      </c>
      <c r="E161" s="75">
        <v>34</v>
      </c>
      <c r="F161" s="79"/>
      <c r="G161" s="68"/>
      <c r="H161" s="68"/>
      <c r="I161" s="68"/>
      <c r="J161" s="68"/>
      <c r="K161" s="68"/>
      <c r="L161" s="68"/>
      <c r="M161" s="68"/>
      <c r="N161" s="68"/>
      <c r="O161" s="68"/>
      <c r="P161" s="80"/>
      <c r="Q161" s="79"/>
      <c r="R161" s="68"/>
      <c r="S161" s="68"/>
      <c r="T161" s="68"/>
      <c r="U161" s="68"/>
      <c r="V161" s="68"/>
      <c r="W161" s="68"/>
      <c r="X161" s="68"/>
      <c r="Y161" s="68"/>
      <c r="Z161" s="68"/>
      <c r="AA161" s="68"/>
      <c r="AB161" s="68"/>
      <c r="AC161" s="68"/>
      <c r="AD161" s="68"/>
      <c r="AE161" s="68"/>
      <c r="AF161" s="68"/>
      <c r="AG161" s="68"/>
      <c r="AH161" s="68"/>
      <c r="AI161" s="68"/>
      <c r="AJ161" s="68"/>
      <c r="AK161" s="68"/>
      <c r="AL161" s="80"/>
      <c r="AM161" s="79"/>
      <c r="AN161" s="68"/>
      <c r="AO161" s="68"/>
      <c r="AP161" s="68"/>
      <c r="AQ161" s="68"/>
      <c r="AR161" s="68"/>
      <c r="AS161" s="68"/>
      <c r="AT161" s="68"/>
      <c r="AU161" s="68"/>
      <c r="AV161" s="68"/>
      <c r="AW161" s="68"/>
      <c r="AX161" s="68"/>
      <c r="AY161" s="68"/>
      <c r="AZ161" s="68"/>
      <c r="BA161" s="79"/>
      <c r="BB161" s="80"/>
      <c r="BC161" s="85"/>
      <c r="BD161" s="69">
        <v>12</v>
      </c>
      <c r="BE161" s="69"/>
      <c r="BF161" s="86"/>
      <c r="BG161" s="89">
        <f t="shared" si="8"/>
        <v>0</v>
      </c>
      <c r="BH161" s="89">
        <f t="shared" si="9"/>
        <v>0</v>
      </c>
      <c r="BI161" s="89">
        <f t="shared" si="10"/>
        <v>0</v>
      </c>
      <c r="BJ161" s="89">
        <f t="shared" si="11"/>
        <v>0</v>
      </c>
      <c r="BK161" s="60"/>
      <c r="BL161" s="60"/>
      <c r="BM161" s="33"/>
    </row>
    <row r="162" spans="1:65" x14ac:dyDescent="0.2">
      <c r="A162" s="66">
        <v>2017</v>
      </c>
      <c r="B162" s="67">
        <v>1</v>
      </c>
      <c r="C162" s="67">
        <v>2016</v>
      </c>
      <c r="D162" s="73" t="s">
        <v>424</v>
      </c>
      <c r="E162" s="75">
        <v>26</v>
      </c>
      <c r="F162" s="79"/>
      <c r="G162" s="68"/>
      <c r="H162" s="68"/>
      <c r="I162" s="68"/>
      <c r="J162" s="68"/>
      <c r="K162" s="68"/>
      <c r="L162" s="68"/>
      <c r="M162" s="68"/>
      <c r="N162" s="68"/>
      <c r="O162" s="68"/>
      <c r="P162" s="80"/>
      <c r="Q162" s="79"/>
      <c r="R162" s="68"/>
      <c r="S162" s="68"/>
      <c r="T162" s="68"/>
      <c r="U162" s="68"/>
      <c r="V162" s="68"/>
      <c r="W162" s="68"/>
      <c r="X162" s="68"/>
      <c r="Y162" s="68"/>
      <c r="Z162" s="68"/>
      <c r="AA162" s="68"/>
      <c r="AB162" s="68"/>
      <c r="AC162" s="68"/>
      <c r="AD162" s="68"/>
      <c r="AE162" s="68"/>
      <c r="AF162" s="68"/>
      <c r="AG162" s="68"/>
      <c r="AH162" s="68"/>
      <c r="AI162" s="68"/>
      <c r="AJ162" s="68"/>
      <c r="AK162" s="68"/>
      <c r="AL162" s="80"/>
      <c r="AM162" s="79"/>
      <c r="AN162" s="68"/>
      <c r="AO162" s="68"/>
      <c r="AP162" s="68"/>
      <c r="AQ162" s="68"/>
      <c r="AR162" s="68"/>
      <c r="AS162" s="68"/>
      <c r="AT162" s="68"/>
      <c r="AU162" s="68"/>
      <c r="AV162" s="68"/>
      <c r="AW162" s="68"/>
      <c r="AX162" s="68"/>
      <c r="AY162" s="68"/>
      <c r="AZ162" s="68"/>
      <c r="BA162" s="79"/>
      <c r="BB162" s="80"/>
      <c r="BC162" s="85"/>
      <c r="BD162" s="69"/>
      <c r="BE162" s="69"/>
      <c r="BF162" s="86"/>
      <c r="BG162" s="89">
        <f t="shared" si="8"/>
        <v>0</v>
      </c>
      <c r="BH162" s="89">
        <f t="shared" si="9"/>
        <v>0</v>
      </c>
      <c r="BI162" s="89">
        <f t="shared" si="10"/>
        <v>0</v>
      </c>
      <c r="BJ162" s="89">
        <f t="shared" si="11"/>
        <v>0</v>
      </c>
      <c r="BK162" s="60"/>
      <c r="BL162" s="60"/>
      <c r="BM162" s="33"/>
    </row>
    <row r="163" spans="1:65" x14ac:dyDescent="0.2">
      <c r="A163" s="66">
        <v>2017</v>
      </c>
      <c r="B163" s="67">
        <v>1</v>
      </c>
      <c r="C163" s="67">
        <v>2016</v>
      </c>
      <c r="D163" s="73" t="s">
        <v>629</v>
      </c>
      <c r="E163" s="75">
        <v>126</v>
      </c>
      <c r="F163" s="79"/>
      <c r="G163" s="68"/>
      <c r="H163" s="68"/>
      <c r="I163" s="68"/>
      <c r="J163" s="68"/>
      <c r="K163" s="68"/>
      <c r="L163" s="68"/>
      <c r="M163" s="68">
        <v>26</v>
      </c>
      <c r="N163" s="68"/>
      <c r="O163" s="68"/>
      <c r="P163" s="80"/>
      <c r="Q163" s="79"/>
      <c r="R163" s="68"/>
      <c r="S163" s="68"/>
      <c r="T163" s="68"/>
      <c r="U163" s="68"/>
      <c r="V163" s="68"/>
      <c r="W163" s="68"/>
      <c r="X163" s="68"/>
      <c r="Y163" s="68"/>
      <c r="Z163" s="68"/>
      <c r="AA163" s="68"/>
      <c r="AB163" s="68"/>
      <c r="AC163" s="68"/>
      <c r="AD163" s="68"/>
      <c r="AE163" s="68"/>
      <c r="AF163" s="68"/>
      <c r="AG163" s="68"/>
      <c r="AH163" s="68"/>
      <c r="AI163" s="68"/>
      <c r="AJ163" s="68"/>
      <c r="AK163" s="68"/>
      <c r="AL163" s="80"/>
      <c r="AM163" s="79"/>
      <c r="AN163" s="68"/>
      <c r="AO163" s="68"/>
      <c r="AP163" s="68"/>
      <c r="AQ163" s="68"/>
      <c r="AR163" s="68"/>
      <c r="AS163" s="68"/>
      <c r="AT163" s="68"/>
      <c r="AU163" s="68"/>
      <c r="AV163" s="68"/>
      <c r="AW163" s="68"/>
      <c r="AX163" s="68"/>
      <c r="AY163" s="68"/>
      <c r="AZ163" s="68"/>
      <c r="BA163" s="79"/>
      <c r="BB163" s="80"/>
      <c r="BC163" s="85">
        <v>54</v>
      </c>
      <c r="BD163" s="69"/>
      <c r="BE163" s="69"/>
      <c r="BF163" s="86"/>
      <c r="BG163" s="89">
        <f t="shared" si="8"/>
        <v>0.42857142857142855</v>
      </c>
      <c r="BH163" s="89">
        <f t="shared" si="9"/>
        <v>0</v>
      </c>
      <c r="BI163" s="89">
        <f t="shared" si="10"/>
        <v>0</v>
      </c>
      <c r="BJ163" s="89">
        <f t="shared" si="11"/>
        <v>0</v>
      </c>
      <c r="BK163" s="60"/>
      <c r="BL163" s="60"/>
      <c r="BM163" s="33"/>
    </row>
    <row r="164" spans="1:65" x14ac:dyDescent="0.2">
      <c r="A164" s="66">
        <v>2017</v>
      </c>
      <c r="B164" s="67">
        <v>1</v>
      </c>
      <c r="C164" s="67">
        <v>2016</v>
      </c>
      <c r="D164" s="73" t="s">
        <v>630</v>
      </c>
      <c r="E164" s="75">
        <v>33</v>
      </c>
      <c r="F164" s="79"/>
      <c r="G164" s="68"/>
      <c r="H164" s="68"/>
      <c r="I164" s="68"/>
      <c r="J164" s="68"/>
      <c r="K164" s="68"/>
      <c r="L164" s="68"/>
      <c r="M164" s="68"/>
      <c r="N164" s="68"/>
      <c r="O164" s="68"/>
      <c r="P164" s="80"/>
      <c r="Q164" s="79"/>
      <c r="R164" s="68"/>
      <c r="S164" s="68"/>
      <c r="T164" s="68"/>
      <c r="U164" s="68"/>
      <c r="V164" s="68"/>
      <c r="W164" s="68"/>
      <c r="X164" s="68"/>
      <c r="Y164" s="68"/>
      <c r="Z164" s="68"/>
      <c r="AA164" s="68"/>
      <c r="AB164" s="68"/>
      <c r="AC164" s="68"/>
      <c r="AD164" s="68"/>
      <c r="AE164" s="68"/>
      <c r="AF164" s="68"/>
      <c r="AG164" s="68"/>
      <c r="AH164" s="68"/>
      <c r="AI164" s="68"/>
      <c r="AJ164" s="68"/>
      <c r="AK164" s="68"/>
      <c r="AL164" s="80"/>
      <c r="AM164" s="79"/>
      <c r="AN164" s="68"/>
      <c r="AO164" s="68"/>
      <c r="AP164" s="68"/>
      <c r="AQ164" s="68"/>
      <c r="AR164" s="68"/>
      <c r="AS164" s="68"/>
      <c r="AT164" s="68"/>
      <c r="AU164" s="68"/>
      <c r="AV164" s="68"/>
      <c r="AW164" s="68"/>
      <c r="AX164" s="68"/>
      <c r="AY164" s="68"/>
      <c r="AZ164" s="68"/>
      <c r="BA164" s="79"/>
      <c r="BB164" s="80"/>
      <c r="BC164" s="85">
        <v>11</v>
      </c>
      <c r="BD164" s="69"/>
      <c r="BE164" s="69"/>
      <c r="BF164" s="86"/>
      <c r="BG164" s="89">
        <f t="shared" si="8"/>
        <v>0.33333333333333331</v>
      </c>
      <c r="BH164" s="89">
        <f t="shared" si="9"/>
        <v>0</v>
      </c>
      <c r="BI164" s="89">
        <f t="shared" si="10"/>
        <v>0</v>
      </c>
      <c r="BJ164" s="89">
        <f t="shared" si="11"/>
        <v>0</v>
      </c>
      <c r="BK164" s="60"/>
      <c r="BL164" s="60"/>
      <c r="BM164" s="33"/>
    </row>
    <row r="165" spans="1:65" x14ac:dyDescent="0.2">
      <c r="A165" s="66">
        <v>2017</v>
      </c>
      <c r="B165" s="67">
        <v>1</v>
      </c>
      <c r="C165" s="67">
        <v>2016</v>
      </c>
      <c r="D165" s="73" t="s">
        <v>631</v>
      </c>
      <c r="E165" s="75">
        <v>274</v>
      </c>
      <c r="F165" s="79">
        <v>13</v>
      </c>
      <c r="G165" s="68"/>
      <c r="H165" s="68"/>
      <c r="I165" s="68"/>
      <c r="J165" s="68">
        <v>18</v>
      </c>
      <c r="K165" s="68"/>
      <c r="L165" s="68"/>
      <c r="M165" s="68"/>
      <c r="N165" s="68"/>
      <c r="O165" s="68"/>
      <c r="P165" s="80"/>
      <c r="Q165" s="79"/>
      <c r="R165" s="68"/>
      <c r="S165" s="68">
        <v>80</v>
      </c>
      <c r="T165" s="68"/>
      <c r="U165" s="68"/>
      <c r="V165" s="68"/>
      <c r="W165" s="68"/>
      <c r="X165" s="68"/>
      <c r="Y165" s="68"/>
      <c r="Z165" s="68"/>
      <c r="AA165" s="68"/>
      <c r="AB165" s="68"/>
      <c r="AC165" s="68"/>
      <c r="AD165" s="68"/>
      <c r="AE165" s="68"/>
      <c r="AF165" s="68"/>
      <c r="AG165" s="68"/>
      <c r="AH165" s="68"/>
      <c r="AI165" s="68"/>
      <c r="AJ165" s="68"/>
      <c r="AK165" s="68"/>
      <c r="AL165" s="80"/>
      <c r="AM165" s="79"/>
      <c r="AN165" s="68"/>
      <c r="AO165" s="68"/>
      <c r="AP165" s="68"/>
      <c r="AQ165" s="68"/>
      <c r="AR165" s="68"/>
      <c r="AS165" s="68"/>
      <c r="AT165" s="68"/>
      <c r="AU165" s="68"/>
      <c r="AV165" s="68"/>
      <c r="AW165" s="68"/>
      <c r="AX165" s="68"/>
      <c r="AY165" s="68"/>
      <c r="AZ165" s="68"/>
      <c r="BA165" s="79"/>
      <c r="BB165" s="80"/>
      <c r="BC165" s="85">
        <v>43</v>
      </c>
      <c r="BD165" s="69">
        <v>81</v>
      </c>
      <c r="BE165" s="69"/>
      <c r="BF165" s="86"/>
      <c r="BG165" s="89">
        <f t="shared" si="8"/>
        <v>0.15693430656934307</v>
      </c>
      <c r="BH165" s="89">
        <f t="shared" si="9"/>
        <v>0.29562043795620441</v>
      </c>
      <c r="BI165" s="89">
        <f t="shared" si="10"/>
        <v>0</v>
      </c>
      <c r="BJ165" s="89">
        <f t="shared" si="11"/>
        <v>0</v>
      </c>
      <c r="BK165" s="60"/>
      <c r="BL165" s="60"/>
      <c r="BM165" s="33"/>
    </row>
    <row r="166" spans="1:65" x14ac:dyDescent="0.2">
      <c r="A166" s="66">
        <v>2017</v>
      </c>
      <c r="B166" s="67">
        <v>1</v>
      </c>
      <c r="C166" s="67">
        <v>2016</v>
      </c>
      <c r="D166" s="73" t="s">
        <v>632</v>
      </c>
      <c r="E166" s="75">
        <v>39</v>
      </c>
      <c r="F166" s="79"/>
      <c r="G166" s="68"/>
      <c r="H166" s="68"/>
      <c r="I166" s="68"/>
      <c r="J166" s="68"/>
      <c r="K166" s="68"/>
      <c r="L166" s="68"/>
      <c r="M166" s="68"/>
      <c r="N166" s="68"/>
      <c r="O166" s="68"/>
      <c r="P166" s="80"/>
      <c r="Q166" s="79"/>
      <c r="R166" s="68"/>
      <c r="S166" s="68"/>
      <c r="T166" s="68"/>
      <c r="U166" s="68"/>
      <c r="V166" s="68"/>
      <c r="W166" s="68"/>
      <c r="X166" s="68"/>
      <c r="Y166" s="68"/>
      <c r="Z166" s="68"/>
      <c r="AA166" s="68"/>
      <c r="AB166" s="68"/>
      <c r="AC166" s="68"/>
      <c r="AD166" s="68"/>
      <c r="AE166" s="68"/>
      <c r="AF166" s="68"/>
      <c r="AG166" s="68"/>
      <c r="AH166" s="68"/>
      <c r="AI166" s="68"/>
      <c r="AJ166" s="68"/>
      <c r="AK166" s="68"/>
      <c r="AL166" s="80"/>
      <c r="AM166" s="79"/>
      <c r="AN166" s="68"/>
      <c r="AO166" s="68"/>
      <c r="AP166" s="68"/>
      <c r="AQ166" s="68"/>
      <c r="AR166" s="68"/>
      <c r="AS166" s="68"/>
      <c r="AT166" s="68"/>
      <c r="AU166" s="68"/>
      <c r="AV166" s="68"/>
      <c r="AW166" s="68"/>
      <c r="AX166" s="68"/>
      <c r="AY166" s="68"/>
      <c r="AZ166" s="68"/>
      <c r="BA166" s="79"/>
      <c r="BB166" s="80"/>
      <c r="BC166" s="85"/>
      <c r="BD166" s="69"/>
      <c r="BE166" s="69"/>
      <c r="BF166" s="86"/>
      <c r="BG166" s="89">
        <f t="shared" si="8"/>
        <v>0</v>
      </c>
      <c r="BH166" s="89">
        <f t="shared" si="9"/>
        <v>0</v>
      </c>
      <c r="BI166" s="89">
        <f t="shared" si="10"/>
        <v>0</v>
      </c>
      <c r="BJ166" s="89">
        <f t="shared" si="11"/>
        <v>0</v>
      </c>
      <c r="BK166" s="60"/>
      <c r="BL166" s="60"/>
      <c r="BM166" s="33"/>
    </row>
    <row r="167" spans="1:65" x14ac:dyDescent="0.2">
      <c r="A167" s="66">
        <v>2017</v>
      </c>
      <c r="B167" s="67">
        <v>1</v>
      </c>
      <c r="C167" s="67">
        <v>2016</v>
      </c>
      <c r="D167" s="73" t="s">
        <v>633</v>
      </c>
      <c r="E167" s="75">
        <v>108</v>
      </c>
      <c r="F167" s="79"/>
      <c r="G167" s="68"/>
      <c r="H167" s="68"/>
      <c r="I167" s="68"/>
      <c r="J167" s="68"/>
      <c r="K167" s="68"/>
      <c r="L167" s="68"/>
      <c r="M167" s="68"/>
      <c r="N167" s="68"/>
      <c r="O167" s="68"/>
      <c r="P167" s="80"/>
      <c r="Q167" s="79"/>
      <c r="R167" s="68"/>
      <c r="S167" s="68"/>
      <c r="T167" s="68"/>
      <c r="U167" s="68"/>
      <c r="V167" s="68"/>
      <c r="W167" s="68"/>
      <c r="X167" s="68"/>
      <c r="Y167" s="68"/>
      <c r="Z167" s="68"/>
      <c r="AA167" s="68"/>
      <c r="AB167" s="68"/>
      <c r="AC167" s="68">
        <v>25</v>
      </c>
      <c r="AD167" s="68"/>
      <c r="AE167" s="68"/>
      <c r="AF167" s="68"/>
      <c r="AG167" s="68"/>
      <c r="AH167" s="68"/>
      <c r="AI167" s="68"/>
      <c r="AJ167" s="68"/>
      <c r="AK167" s="68"/>
      <c r="AL167" s="80"/>
      <c r="AM167" s="79"/>
      <c r="AN167" s="68"/>
      <c r="AO167" s="68"/>
      <c r="AP167" s="68"/>
      <c r="AQ167" s="68"/>
      <c r="AR167" s="68"/>
      <c r="AS167" s="68"/>
      <c r="AT167" s="68"/>
      <c r="AU167" s="68"/>
      <c r="AV167" s="68"/>
      <c r="AW167" s="68"/>
      <c r="AX167" s="68"/>
      <c r="AY167" s="68"/>
      <c r="AZ167" s="68"/>
      <c r="BA167" s="79"/>
      <c r="BB167" s="80"/>
      <c r="BC167" s="85">
        <v>19</v>
      </c>
      <c r="BD167" s="69">
        <v>34</v>
      </c>
      <c r="BE167" s="69"/>
      <c r="BF167" s="86"/>
      <c r="BG167" s="89">
        <f t="shared" si="8"/>
        <v>0.17592592592592593</v>
      </c>
      <c r="BH167" s="89">
        <f t="shared" si="9"/>
        <v>0</v>
      </c>
      <c r="BI167" s="89">
        <f t="shared" si="10"/>
        <v>0</v>
      </c>
      <c r="BJ167" s="89">
        <f t="shared" si="11"/>
        <v>0</v>
      </c>
      <c r="BK167" s="60"/>
      <c r="BL167" s="60"/>
      <c r="BM167" s="33"/>
    </row>
    <row r="168" spans="1:65" x14ac:dyDescent="0.2">
      <c r="A168" s="66">
        <v>2017</v>
      </c>
      <c r="B168" s="67">
        <v>1</v>
      </c>
      <c r="C168" s="67">
        <v>2016</v>
      </c>
      <c r="D168" s="73" t="s">
        <v>634</v>
      </c>
      <c r="E168" s="75">
        <v>46</v>
      </c>
      <c r="F168" s="79"/>
      <c r="G168" s="68"/>
      <c r="H168" s="68"/>
      <c r="I168" s="68"/>
      <c r="J168" s="68"/>
      <c r="K168" s="68"/>
      <c r="L168" s="68"/>
      <c r="M168" s="68"/>
      <c r="N168" s="68"/>
      <c r="O168" s="68"/>
      <c r="P168" s="80"/>
      <c r="Q168" s="79"/>
      <c r="R168" s="68"/>
      <c r="S168" s="68"/>
      <c r="T168" s="68"/>
      <c r="U168" s="68"/>
      <c r="V168" s="68"/>
      <c r="W168" s="68"/>
      <c r="X168" s="68"/>
      <c r="Y168" s="68"/>
      <c r="Z168" s="68"/>
      <c r="AA168" s="68"/>
      <c r="AB168" s="68"/>
      <c r="AC168" s="68"/>
      <c r="AD168" s="68"/>
      <c r="AE168" s="68"/>
      <c r="AF168" s="68"/>
      <c r="AG168" s="68"/>
      <c r="AH168" s="68"/>
      <c r="AI168" s="68"/>
      <c r="AJ168" s="68"/>
      <c r="AK168" s="68"/>
      <c r="AL168" s="80"/>
      <c r="AM168" s="79"/>
      <c r="AN168" s="68"/>
      <c r="AO168" s="68"/>
      <c r="AP168" s="68"/>
      <c r="AQ168" s="68"/>
      <c r="AR168" s="68"/>
      <c r="AS168" s="68"/>
      <c r="AT168" s="68"/>
      <c r="AU168" s="68"/>
      <c r="AV168" s="68"/>
      <c r="AW168" s="68"/>
      <c r="AX168" s="68"/>
      <c r="AY168" s="68"/>
      <c r="AZ168" s="68"/>
      <c r="BA168" s="79"/>
      <c r="BB168" s="80"/>
      <c r="BC168" s="85">
        <v>13</v>
      </c>
      <c r="BD168" s="69"/>
      <c r="BE168" s="69"/>
      <c r="BF168" s="86"/>
      <c r="BG168" s="89">
        <f t="shared" si="8"/>
        <v>0.28260869565217389</v>
      </c>
      <c r="BH168" s="89">
        <f t="shared" si="9"/>
        <v>0</v>
      </c>
      <c r="BI168" s="89">
        <f t="shared" si="10"/>
        <v>0</v>
      </c>
      <c r="BJ168" s="89">
        <f t="shared" si="11"/>
        <v>0</v>
      </c>
      <c r="BK168" s="60"/>
      <c r="BL168" s="60"/>
      <c r="BM168" s="33"/>
    </row>
    <row r="169" spans="1:65" x14ac:dyDescent="0.2">
      <c r="A169" s="66">
        <v>2017</v>
      </c>
      <c r="B169" s="67">
        <v>1</v>
      </c>
      <c r="C169" s="67">
        <v>2016</v>
      </c>
      <c r="D169" s="73" t="s">
        <v>425</v>
      </c>
      <c r="E169" s="75">
        <v>33</v>
      </c>
      <c r="F169" s="79"/>
      <c r="G169" s="68"/>
      <c r="H169" s="68"/>
      <c r="I169" s="68"/>
      <c r="J169" s="68"/>
      <c r="K169" s="68"/>
      <c r="L169" s="68"/>
      <c r="M169" s="68"/>
      <c r="N169" s="68"/>
      <c r="O169" s="68"/>
      <c r="P169" s="80"/>
      <c r="Q169" s="79"/>
      <c r="R169" s="68"/>
      <c r="S169" s="68"/>
      <c r="T169" s="68"/>
      <c r="U169" s="68"/>
      <c r="V169" s="68"/>
      <c r="W169" s="68"/>
      <c r="X169" s="68"/>
      <c r="Y169" s="68"/>
      <c r="Z169" s="68"/>
      <c r="AA169" s="68"/>
      <c r="AB169" s="68"/>
      <c r="AC169" s="68"/>
      <c r="AD169" s="68"/>
      <c r="AE169" s="68"/>
      <c r="AF169" s="68"/>
      <c r="AG169" s="68"/>
      <c r="AH169" s="68"/>
      <c r="AI169" s="68"/>
      <c r="AJ169" s="68"/>
      <c r="AK169" s="68"/>
      <c r="AL169" s="80"/>
      <c r="AM169" s="79"/>
      <c r="AN169" s="68"/>
      <c r="AO169" s="68"/>
      <c r="AP169" s="68"/>
      <c r="AQ169" s="68"/>
      <c r="AR169" s="68"/>
      <c r="AS169" s="68"/>
      <c r="AT169" s="68"/>
      <c r="AU169" s="68"/>
      <c r="AV169" s="68"/>
      <c r="AW169" s="68"/>
      <c r="AX169" s="68"/>
      <c r="AY169" s="68"/>
      <c r="AZ169" s="68"/>
      <c r="BA169" s="79"/>
      <c r="BB169" s="80"/>
      <c r="BC169" s="85"/>
      <c r="BD169" s="69"/>
      <c r="BE169" s="69"/>
      <c r="BF169" s="86"/>
      <c r="BG169" s="89">
        <f t="shared" si="8"/>
        <v>0</v>
      </c>
      <c r="BH169" s="89">
        <f t="shared" si="9"/>
        <v>0</v>
      </c>
      <c r="BI169" s="89">
        <f t="shared" si="10"/>
        <v>0</v>
      </c>
      <c r="BJ169" s="89">
        <f t="shared" si="11"/>
        <v>0</v>
      </c>
      <c r="BK169" s="60"/>
      <c r="BL169" s="60"/>
      <c r="BM169" s="33"/>
    </row>
    <row r="170" spans="1:65" x14ac:dyDescent="0.2">
      <c r="A170" s="66">
        <v>2017</v>
      </c>
      <c r="B170" s="67">
        <v>1</v>
      </c>
      <c r="C170" s="67">
        <v>2016</v>
      </c>
      <c r="D170" s="73" t="s">
        <v>635</v>
      </c>
      <c r="E170" s="75">
        <v>24</v>
      </c>
      <c r="F170" s="79"/>
      <c r="G170" s="68"/>
      <c r="H170" s="68"/>
      <c r="I170" s="68"/>
      <c r="J170" s="68"/>
      <c r="K170" s="68"/>
      <c r="L170" s="68"/>
      <c r="M170" s="68"/>
      <c r="N170" s="68"/>
      <c r="O170" s="68"/>
      <c r="P170" s="80"/>
      <c r="Q170" s="79"/>
      <c r="R170" s="68"/>
      <c r="S170" s="68"/>
      <c r="T170" s="68"/>
      <c r="U170" s="68"/>
      <c r="V170" s="68"/>
      <c r="W170" s="68"/>
      <c r="X170" s="68"/>
      <c r="Y170" s="68"/>
      <c r="Z170" s="68"/>
      <c r="AA170" s="68"/>
      <c r="AB170" s="68"/>
      <c r="AC170" s="68"/>
      <c r="AD170" s="68"/>
      <c r="AE170" s="68"/>
      <c r="AF170" s="68"/>
      <c r="AG170" s="68"/>
      <c r="AH170" s="68"/>
      <c r="AI170" s="68"/>
      <c r="AJ170" s="68"/>
      <c r="AK170" s="68"/>
      <c r="AL170" s="80"/>
      <c r="AM170" s="79"/>
      <c r="AN170" s="68"/>
      <c r="AO170" s="68"/>
      <c r="AP170" s="68"/>
      <c r="AQ170" s="68"/>
      <c r="AR170" s="68"/>
      <c r="AS170" s="68"/>
      <c r="AT170" s="68"/>
      <c r="AU170" s="68"/>
      <c r="AV170" s="68"/>
      <c r="AW170" s="68"/>
      <c r="AX170" s="68"/>
      <c r="AY170" s="68"/>
      <c r="AZ170" s="68"/>
      <c r="BA170" s="79"/>
      <c r="BB170" s="80"/>
      <c r="BC170" s="85"/>
      <c r="BD170" s="69"/>
      <c r="BE170" s="69"/>
      <c r="BF170" s="86"/>
      <c r="BG170" s="89">
        <f t="shared" si="8"/>
        <v>0</v>
      </c>
      <c r="BH170" s="89">
        <f t="shared" si="9"/>
        <v>0</v>
      </c>
      <c r="BI170" s="89">
        <f t="shared" si="10"/>
        <v>0</v>
      </c>
      <c r="BJ170" s="89">
        <f t="shared" si="11"/>
        <v>0</v>
      </c>
      <c r="BK170" s="60"/>
      <c r="BL170" s="60"/>
      <c r="BM170" s="33"/>
    </row>
    <row r="171" spans="1:65" x14ac:dyDescent="0.2">
      <c r="A171" s="66">
        <v>2017</v>
      </c>
      <c r="B171" s="67">
        <v>1</v>
      </c>
      <c r="C171" s="67">
        <v>2016</v>
      </c>
      <c r="D171" s="73" t="s">
        <v>636</v>
      </c>
      <c r="E171" s="75">
        <v>505</v>
      </c>
      <c r="F171" s="79">
        <v>17</v>
      </c>
      <c r="G171" s="68"/>
      <c r="H171" s="68">
        <v>11</v>
      </c>
      <c r="I171" s="68"/>
      <c r="J171" s="68">
        <v>38</v>
      </c>
      <c r="K171" s="68"/>
      <c r="L171" s="68">
        <v>26</v>
      </c>
      <c r="M171" s="68"/>
      <c r="N171" s="68"/>
      <c r="O171" s="68"/>
      <c r="P171" s="80">
        <v>35</v>
      </c>
      <c r="Q171" s="79"/>
      <c r="R171" s="68"/>
      <c r="S171" s="68"/>
      <c r="T171" s="68"/>
      <c r="U171" s="68"/>
      <c r="V171" s="68"/>
      <c r="W171" s="68"/>
      <c r="X171" s="68"/>
      <c r="Y171" s="68"/>
      <c r="Z171" s="68"/>
      <c r="AA171" s="68"/>
      <c r="AB171" s="68"/>
      <c r="AC171" s="68"/>
      <c r="AD171" s="68"/>
      <c r="AE171" s="68"/>
      <c r="AF171" s="68"/>
      <c r="AG171" s="68"/>
      <c r="AH171" s="68"/>
      <c r="AI171" s="68"/>
      <c r="AJ171" s="68"/>
      <c r="AK171" s="68"/>
      <c r="AL171" s="80">
        <v>58</v>
      </c>
      <c r="AM171" s="79"/>
      <c r="AN171" s="68"/>
      <c r="AO171" s="68"/>
      <c r="AP171" s="68"/>
      <c r="AQ171" s="68"/>
      <c r="AR171" s="68"/>
      <c r="AS171" s="68"/>
      <c r="AT171" s="68"/>
      <c r="AU171" s="68"/>
      <c r="AV171" s="68"/>
      <c r="AW171" s="68"/>
      <c r="AX171" s="68"/>
      <c r="AY171" s="68"/>
      <c r="AZ171" s="68"/>
      <c r="BA171" s="79"/>
      <c r="BB171" s="80"/>
      <c r="BC171" s="85">
        <v>148</v>
      </c>
      <c r="BD171" s="69">
        <v>65</v>
      </c>
      <c r="BE171" s="69">
        <v>24</v>
      </c>
      <c r="BF171" s="86"/>
      <c r="BG171" s="89">
        <f t="shared" si="8"/>
        <v>0.29306930693069305</v>
      </c>
      <c r="BH171" s="89">
        <f t="shared" si="9"/>
        <v>0.12871287128712872</v>
      </c>
      <c r="BI171" s="89">
        <f t="shared" si="10"/>
        <v>0</v>
      </c>
      <c r="BJ171" s="89">
        <f t="shared" si="11"/>
        <v>0</v>
      </c>
      <c r="BK171" s="60"/>
      <c r="BL171" s="60"/>
      <c r="BM171" s="33"/>
    </row>
    <row r="172" spans="1:65" x14ac:dyDescent="0.2">
      <c r="A172" s="66">
        <v>2017</v>
      </c>
      <c r="B172" s="67">
        <v>1</v>
      </c>
      <c r="C172" s="67">
        <v>2016</v>
      </c>
      <c r="D172" s="73" t="s">
        <v>637</v>
      </c>
      <c r="E172" s="75">
        <v>114</v>
      </c>
      <c r="F172" s="79"/>
      <c r="G172" s="68"/>
      <c r="H172" s="68"/>
      <c r="I172" s="68"/>
      <c r="J172" s="68"/>
      <c r="K172" s="68"/>
      <c r="L172" s="68"/>
      <c r="M172" s="68"/>
      <c r="N172" s="68"/>
      <c r="O172" s="68"/>
      <c r="P172" s="80"/>
      <c r="Q172" s="79"/>
      <c r="R172" s="68"/>
      <c r="S172" s="68"/>
      <c r="T172" s="68"/>
      <c r="U172" s="68"/>
      <c r="V172" s="68"/>
      <c r="W172" s="68">
        <v>33</v>
      </c>
      <c r="X172" s="68"/>
      <c r="Y172" s="68"/>
      <c r="Z172" s="68"/>
      <c r="AA172" s="68"/>
      <c r="AB172" s="68"/>
      <c r="AC172" s="68"/>
      <c r="AD172" s="68"/>
      <c r="AE172" s="68"/>
      <c r="AF172" s="68"/>
      <c r="AG172" s="68"/>
      <c r="AH172" s="68"/>
      <c r="AI172" s="68"/>
      <c r="AJ172" s="68"/>
      <c r="AK172" s="68"/>
      <c r="AL172" s="80"/>
      <c r="AM172" s="79"/>
      <c r="AN172" s="68"/>
      <c r="AO172" s="68"/>
      <c r="AP172" s="68"/>
      <c r="AQ172" s="68"/>
      <c r="AR172" s="68"/>
      <c r="AS172" s="68"/>
      <c r="AT172" s="68"/>
      <c r="AU172" s="68"/>
      <c r="AV172" s="68"/>
      <c r="AW172" s="68"/>
      <c r="AX172" s="68"/>
      <c r="AY172" s="68"/>
      <c r="AZ172" s="68"/>
      <c r="BA172" s="79"/>
      <c r="BB172" s="80"/>
      <c r="BC172" s="85">
        <v>27</v>
      </c>
      <c r="BD172" s="69">
        <v>34</v>
      </c>
      <c r="BE172" s="69"/>
      <c r="BF172" s="86"/>
      <c r="BG172" s="89">
        <f t="shared" si="8"/>
        <v>0.23684210526315788</v>
      </c>
      <c r="BH172" s="89">
        <f t="shared" si="9"/>
        <v>0</v>
      </c>
      <c r="BI172" s="89">
        <f t="shared" si="10"/>
        <v>0</v>
      </c>
      <c r="BJ172" s="89">
        <f t="shared" si="11"/>
        <v>0</v>
      </c>
      <c r="BK172" s="60"/>
      <c r="BL172" s="60"/>
      <c r="BM172" s="33"/>
    </row>
    <row r="173" spans="1:65" x14ac:dyDescent="0.2">
      <c r="A173" s="66">
        <v>2017</v>
      </c>
      <c r="B173" s="67">
        <v>1</v>
      </c>
      <c r="C173" s="67">
        <v>2016</v>
      </c>
      <c r="D173" s="73" t="s">
        <v>638</v>
      </c>
      <c r="E173" s="75">
        <v>34</v>
      </c>
      <c r="F173" s="79"/>
      <c r="G173" s="68"/>
      <c r="H173" s="68"/>
      <c r="I173" s="68"/>
      <c r="J173" s="68"/>
      <c r="K173" s="68"/>
      <c r="L173" s="68"/>
      <c r="M173" s="68"/>
      <c r="N173" s="68"/>
      <c r="O173" s="68"/>
      <c r="P173" s="80"/>
      <c r="Q173" s="79"/>
      <c r="R173" s="68"/>
      <c r="S173" s="68"/>
      <c r="T173" s="68"/>
      <c r="U173" s="68"/>
      <c r="V173" s="68"/>
      <c r="W173" s="68"/>
      <c r="X173" s="68"/>
      <c r="Y173" s="68"/>
      <c r="Z173" s="68"/>
      <c r="AA173" s="68"/>
      <c r="AB173" s="68"/>
      <c r="AC173" s="68"/>
      <c r="AD173" s="68"/>
      <c r="AE173" s="68"/>
      <c r="AF173" s="68"/>
      <c r="AG173" s="68"/>
      <c r="AH173" s="68"/>
      <c r="AI173" s="68"/>
      <c r="AJ173" s="68"/>
      <c r="AK173" s="68"/>
      <c r="AL173" s="80"/>
      <c r="AM173" s="79"/>
      <c r="AN173" s="68"/>
      <c r="AO173" s="68"/>
      <c r="AP173" s="68"/>
      <c r="AQ173" s="68"/>
      <c r="AR173" s="68"/>
      <c r="AS173" s="68"/>
      <c r="AT173" s="68"/>
      <c r="AU173" s="68"/>
      <c r="AV173" s="68"/>
      <c r="AW173" s="68"/>
      <c r="AX173" s="68"/>
      <c r="AY173" s="68"/>
      <c r="AZ173" s="68"/>
      <c r="BA173" s="79"/>
      <c r="BB173" s="80"/>
      <c r="BC173" s="85"/>
      <c r="BD173" s="69">
        <v>11</v>
      </c>
      <c r="BE173" s="69"/>
      <c r="BF173" s="86"/>
      <c r="BG173" s="89">
        <f t="shared" si="8"/>
        <v>0</v>
      </c>
      <c r="BH173" s="89">
        <f t="shared" si="9"/>
        <v>0</v>
      </c>
      <c r="BI173" s="89">
        <f t="shared" si="10"/>
        <v>0</v>
      </c>
      <c r="BJ173" s="89">
        <f t="shared" si="11"/>
        <v>0</v>
      </c>
      <c r="BK173" s="60"/>
      <c r="BL173" s="60"/>
      <c r="BM173" s="33"/>
    </row>
    <row r="174" spans="1:65" x14ac:dyDescent="0.2">
      <c r="A174" s="66">
        <v>2017</v>
      </c>
      <c r="B174" s="67">
        <v>1</v>
      </c>
      <c r="C174" s="67">
        <v>2016</v>
      </c>
      <c r="D174" s="73" t="s">
        <v>639</v>
      </c>
      <c r="E174" s="75">
        <v>208</v>
      </c>
      <c r="F174" s="79">
        <v>59</v>
      </c>
      <c r="G174" s="68"/>
      <c r="H174" s="68"/>
      <c r="I174" s="68"/>
      <c r="J174" s="68"/>
      <c r="K174" s="68"/>
      <c r="L174" s="68"/>
      <c r="M174" s="68"/>
      <c r="N174" s="68"/>
      <c r="O174" s="68"/>
      <c r="P174" s="80"/>
      <c r="Q174" s="79"/>
      <c r="R174" s="68"/>
      <c r="S174" s="68"/>
      <c r="T174" s="68"/>
      <c r="U174" s="68">
        <v>18</v>
      </c>
      <c r="V174" s="68"/>
      <c r="W174" s="68"/>
      <c r="X174" s="68"/>
      <c r="Y174" s="68"/>
      <c r="Z174" s="68"/>
      <c r="AA174" s="68"/>
      <c r="AB174" s="68"/>
      <c r="AC174" s="68"/>
      <c r="AD174" s="68"/>
      <c r="AE174" s="68"/>
      <c r="AF174" s="68"/>
      <c r="AG174" s="68"/>
      <c r="AH174" s="68"/>
      <c r="AI174" s="68"/>
      <c r="AJ174" s="68"/>
      <c r="AK174" s="68"/>
      <c r="AL174" s="80"/>
      <c r="AM174" s="79"/>
      <c r="AN174" s="68"/>
      <c r="AO174" s="68"/>
      <c r="AP174" s="68"/>
      <c r="AQ174" s="68"/>
      <c r="AR174" s="68"/>
      <c r="AS174" s="68"/>
      <c r="AT174" s="68"/>
      <c r="AU174" s="68"/>
      <c r="AV174" s="68"/>
      <c r="AW174" s="68"/>
      <c r="AX174" s="68"/>
      <c r="AY174" s="68"/>
      <c r="AZ174" s="68"/>
      <c r="BA174" s="79"/>
      <c r="BB174" s="80"/>
      <c r="BC174" s="85">
        <v>72</v>
      </c>
      <c r="BD174" s="69">
        <v>20</v>
      </c>
      <c r="BE174" s="69"/>
      <c r="BF174" s="86"/>
      <c r="BG174" s="89">
        <f t="shared" si="8"/>
        <v>0.34615384615384615</v>
      </c>
      <c r="BH174" s="89">
        <f t="shared" si="9"/>
        <v>9.6153846153846159E-2</v>
      </c>
      <c r="BI174" s="89">
        <f t="shared" si="10"/>
        <v>0</v>
      </c>
      <c r="BJ174" s="89">
        <f t="shared" si="11"/>
        <v>0</v>
      </c>
      <c r="BK174" s="60"/>
      <c r="BL174" s="60"/>
      <c r="BM174" s="33"/>
    </row>
    <row r="175" spans="1:65" x14ac:dyDescent="0.2">
      <c r="A175" s="66">
        <v>2017</v>
      </c>
      <c r="B175" s="67">
        <v>1</v>
      </c>
      <c r="C175" s="67">
        <v>2016</v>
      </c>
      <c r="D175" s="73" t="s">
        <v>640</v>
      </c>
      <c r="E175" s="75">
        <v>32</v>
      </c>
      <c r="F175" s="79"/>
      <c r="G175" s="68"/>
      <c r="H175" s="68"/>
      <c r="I175" s="68"/>
      <c r="J175" s="68"/>
      <c r="K175" s="68"/>
      <c r="L175" s="68"/>
      <c r="M175" s="68"/>
      <c r="N175" s="68"/>
      <c r="O175" s="68"/>
      <c r="P175" s="80"/>
      <c r="Q175" s="79"/>
      <c r="R175" s="68"/>
      <c r="S175" s="68"/>
      <c r="T175" s="68"/>
      <c r="U175" s="68"/>
      <c r="V175" s="68"/>
      <c r="W175" s="68"/>
      <c r="X175" s="68"/>
      <c r="Y175" s="68"/>
      <c r="Z175" s="68"/>
      <c r="AA175" s="68"/>
      <c r="AB175" s="68"/>
      <c r="AC175" s="68"/>
      <c r="AD175" s="68"/>
      <c r="AE175" s="68"/>
      <c r="AF175" s="68"/>
      <c r="AG175" s="68"/>
      <c r="AH175" s="68"/>
      <c r="AI175" s="68"/>
      <c r="AJ175" s="68"/>
      <c r="AK175" s="68"/>
      <c r="AL175" s="80"/>
      <c r="AM175" s="79"/>
      <c r="AN175" s="68"/>
      <c r="AO175" s="68"/>
      <c r="AP175" s="68"/>
      <c r="AQ175" s="68"/>
      <c r="AR175" s="68"/>
      <c r="AS175" s="68"/>
      <c r="AT175" s="68"/>
      <c r="AU175" s="68"/>
      <c r="AV175" s="68"/>
      <c r="AW175" s="68"/>
      <c r="AX175" s="68"/>
      <c r="AY175" s="68"/>
      <c r="AZ175" s="68"/>
      <c r="BA175" s="79"/>
      <c r="BB175" s="80"/>
      <c r="BC175" s="85"/>
      <c r="BD175" s="69"/>
      <c r="BE175" s="69"/>
      <c r="BF175" s="86"/>
      <c r="BG175" s="89">
        <f t="shared" si="8"/>
        <v>0</v>
      </c>
      <c r="BH175" s="89">
        <f t="shared" si="9"/>
        <v>0</v>
      </c>
      <c r="BI175" s="89">
        <f t="shared" si="10"/>
        <v>0</v>
      </c>
      <c r="BJ175" s="89">
        <f t="shared" si="11"/>
        <v>0</v>
      </c>
      <c r="BK175" s="60"/>
      <c r="BL175" s="60"/>
      <c r="BM175" s="33"/>
    </row>
    <row r="176" spans="1:65" x14ac:dyDescent="0.2">
      <c r="A176" s="66">
        <v>2017</v>
      </c>
      <c r="B176" s="67">
        <v>1</v>
      </c>
      <c r="C176" s="67">
        <v>2016</v>
      </c>
      <c r="D176" s="73" t="s">
        <v>641</v>
      </c>
      <c r="E176" s="75">
        <v>72</v>
      </c>
      <c r="F176" s="79"/>
      <c r="G176" s="68"/>
      <c r="H176" s="68"/>
      <c r="I176" s="68"/>
      <c r="J176" s="68"/>
      <c r="K176" s="68"/>
      <c r="L176" s="68"/>
      <c r="M176" s="68"/>
      <c r="N176" s="68"/>
      <c r="O176" s="68"/>
      <c r="P176" s="80"/>
      <c r="Q176" s="79"/>
      <c r="R176" s="68"/>
      <c r="S176" s="68"/>
      <c r="T176" s="68"/>
      <c r="U176" s="68">
        <v>13</v>
      </c>
      <c r="V176" s="68"/>
      <c r="W176" s="68"/>
      <c r="X176" s="68"/>
      <c r="Y176" s="68"/>
      <c r="Z176" s="68"/>
      <c r="AA176" s="68"/>
      <c r="AB176" s="68"/>
      <c r="AC176" s="68"/>
      <c r="AD176" s="68"/>
      <c r="AE176" s="68"/>
      <c r="AF176" s="68"/>
      <c r="AG176" s="68"/>
      <c r="AH176" s="68"/>
      <c r="AI176" s="68"/>
      <c r="AJ176" s="68"/>
      <c r="AK176" s="68"/>
      <c r="AL176" s="80"/>
      <c r="AM176" s="79"/>
      <c r="AN176" s="68"/>
      <c r="AO176" s="68"/>
      <c r="AP176" s="68"/>
      <c r="AQ176" s="68"/>
      <c r="AR176" s="68"/>
      <c r="AS176" s="68"/>
      <c r="AT176" s="68"/>
      <c r="AU176" s="68"/>
      <c r="AV176" s="68"/>
      <c r="AW176" s="68"/>
      <c r="AX176" s="68"/>
      <c r="AY176" s="68"/>
      <c r="AZ176" s="68"/>
      <c r="BA176" s="79"/>
      <c r="BB176" s="80"/>
      <c r="BC176" s="85"/>
      <c r="BD176" s="69">
        <v>14</v>
      </c>
      <c r="BE176" s="69"/>
      <c r="BF176" s="86"/>
      <c r="BG176" s="89">
        <f t="shared" si="8"/>
        <v>0</v>
      </c>
      <c r="BH176" s="89">
        <f t="shared" si="9"/>
        <v>0</v>
      </c>
      <c r="BI176" s="89">
        <f t="shared" si="10"/>
        <v>0</v>
      </c>
      <c r="BJ176" s="89">
        <f t="shared" si="11"/>
        <v>0</v>
      </c>
      <c r="BK176" s="60"/>
      <c r="BL176" s="60"/>
      <c r="BM176" s="33"/>
    </row>
    <row r="177" spans="1:65" x14ac:dyDescent="0.2">
      <c r="A177" s="66">
        <v>2017</v>
      </c>
      <c r="B177" s="67">
        <v>1</v>
      </c>
      <c r="C177" s="67">
        <v>2016</v>
      </c>
      <c r="D177" s="73" t="s">
        <v>642</v>
      </c>
      <c r="E177" s="75">
        <v>22</v>
      </c>
      <c r="F177" s="79"/>
      <c r="G177" s="68"/>
      <c r="H177" s="68"/>
      <c r="I177" s="68"/>
      <c r="J177" s="68"/>
      <c r="K177" s="68"/>
      <c r="L177" s="68"/>
      <c r="M177" s="68"/>
      <c r="N177" s="68"/>
      <c r="O177" s="68"/>
      <c r="P177" s="80"/>
      <c r="Q177" s="79"/>
      <c r="R177" s="68"/>
      <c r="S177" s="68"/>
      <c r="T177" s="68"/>
      <c r="U177" s="68"/>
      <c r="V177" s="68"/>
      <c r="W177" s="68"/>
      <c r="X177" s="68"/>
      <c r="Y177" s="68"/>
      <c r="Z177" s="68"/>
      <c r="AA177" s="68"/>
      <c r="AB177" s="68"/>
      <c r="AC177" s="68"/>
      <c r="AD177" s="68"/>
      <c r="AE177" s="68"/>
      <c r="AF177" s="68"/>
      <c r="AG177" s="68"/>
      <c r="AH177" s="68"/>
      <c r="AI177" s="68"/>
      <c r="AJ177" s="68"/>
      <c r="AK177" s="68"/>
      <c r="AL177" s="80"/>
      <c r="AM177" s="79"/>
      <c r="AN177" s="68"/>
      <c r="AO177" s="68"/>
      <c r="AP177" s="68"/>
      <c r="AQ177" s="68"/>
      <c r="AR177" s="68"/>
      <c r="AS177" s="68"/>
      <c r="AT177" s="68"/>
      <c r="AU177" s="68"/>
      <c r="AV177" s="68"/>
      <c r="AW177" s="68"/>
      <c r="AX177" s="68"/>
      <c r="AY177" s="68"/>
      <c r="AZ177" s="68"/>
      <c r="BA177" s="79"/>
      <c r="BB177" s="80"/>
      <c r="BC177" s="85"/>
      <c r="BD177" s="69"/>
      <c r="BE177" s="69"/>
      <c r="BF177" s="86"/>
      <c r="BG177" s="89">
        <f t="shared" si="8"/>
        <v>0</v>
      </c>
      <c r="BH177" s="89">
        <f t="shared" si="9"/>
        <v>0</v>
      </c>
      <c r="BI177" s="89">
        <f t="shared" si="10"/>
        <v>0</v>
      </c>
      <c r="BJ177" s="89">
        <f t="shared" si="11"/>
        <v>0</v>
      </c>
      <c r="BK177" s="60"/>
      <c r="BL177" s="60"/>
      <c r="BM177" s="33"/>
    </row>
    <row r="178" spans="1:65" x14ac:dyDescent="0.2">
      <c r="A178" s="66">
        <v>2017</v>
      </c>
      <c r="B178" s="67">
        <v>1</v>
      </c>
      <c r="C178" s="67">
        <v>2016</v>
      </c>
      <c r="D178" s="73" t="s">
        <v>643</v>
      </c>
      <c r="E178" s="75">
        <v>36</v>
      </c>
      <c r="F178" s="79"/>
      <c r="G178" s="68"/>
      <c r="H178" s="68"/>
      <c r="I178" s="68"/>
      <c r="J178" s="68"/>
      <c r="K178" s="68"/>
      <c r="L178" s="68"/>
      <c r="M178" s="68"/>
      <c r="N178" s="68"/>
      <c r="O178" s="68"/>
      <c r="P178" s="80"/>
      <c r="Q178" s="79"/>
      <c r="R178" s="68"/>
      <c r="S178" s="68"/>
      <c r="T178" s="68"/>
      <c r="U178" s="68"/>
      <c r="V178" s="68"/>
      <c r="W178" s="68"/>
      <c r="X178" s="68"/>
      <c r="Y178" s="68"/>
      <c r="Z178" s="68">
        <v>18</v>
      </c>
      <c r="AA178" s="68"/>
      <c r="AB178" s="68"/>
      <c r="AC178" s="68"/>
      <c r="AD178" s="68"/>
      <c r="AE178" s="68"/>
      <c r="AF178" s="68"/>
      <c r="AG178" s="68"/>
      <c r="AH178" s="68"/>
      <c r="AI178" s="68"/>
      <c r="AJ178" s="68"/>
      <c r="AK178" s="68"/>
      <c r="AL178" s="80"/>
      <c r="AM178" s="79"/>
      <c r="AN178" s="68"/>
      <c r="AO178" s="68"/>
      <c r="AP178" s="68"/>
      <c r="AQ178" s="68"/>
      <c r="AR178" s="68"/>
      <c r="AS178" s="68"/>
      <c r="AT178" s="68"/>
      <c r="AU178" s="68"/>
      <c r="AV178" s="68"/>
      <c r="AW178" s="68"/>
      <c r="AX178" s="68"/>
      <c r="AY178" s="68"/>
      <c r="AZ178" s="68"/>
      <c r="BA178" s="79"/>
      <c r="BB178" s="80"/>
      <c r="BC178" s="85"/>
      <c r="BD178" s="69">
        <v>18</v>
      </c>
      <c r="BE178" s="69"/>
      <c r="BF178" s="86"/>
      <c r="BG178" s="89">
        <f t="shared" si="8"/>
        <v>0</v>
      </c>
      <c r="BH178" s="89">
        <f t="shared" si="9"/>
        <v>0</v>
      </c>
      <c r="BI178" s="89">
        <f t="shared" si="10"/>
        <v>0</v>
      </c>
      <c r="BJ178" s="89">
        <f t="shared" si="11"/>
        <v>0</v>
      </c>
      <c r="BK178" s="60"/>
      <c r="BL178" s="60"/>
      <c r="BM178" s="33"/>
    </row>
    <row r="179" spans="1:65" x14ac:dyDescent="0.2">
      <c r="A179" s="66">
        <v>2017</v>
      </c>
      <c r="B179" s="67">
        <v>1</v>
      </c>
      <c r="C179" s="67">
        <v>2016</v>
      </c>
      <c r="D179" s="73" t="s">
        <v>644</v>
      </c>
      <c r="E179" s="75">
        <v>85</v>
      </c>
      <c r="F179" s="79"/>
      <c r="G179" s="68"/>
      <c r="H179" s="68"/>
      <c r="I179" s="68"/>
      <c r="J179" s="68"/>
      <c r="K179" s="68"/>
      <c r="L179" s="68"/>
      <c r="M179" s="68"/>
      <c r="N179" s="68"/>
      <c r="O179" s="68"/>
      <c r="P179" s="80"/>
      <c r="Q179" s="79"/>
      <c r="R179" s="68"/>
      <c r="S179" s="68"/>
      <c r="T179" s="68"/>
      <c r="U179" s="68"/>
      <c r="V179" s="68"/>
      <c r="W179" s="68"/>
      <c r="X179" s="68"/>
      <c r="Y179" s="68"/>
      <c r="Z179" s="68"/>
      <c r="AA179" s="68"/>
      <c r="AB179" s="68"/>
      <c r="AC179" s="68"/>
      <c r="AD179" s="68"/>
      <c r="AE179" s="68"/>
      <c r="AF179" s="68"/>
      <c r="AG179" s="68"/>
      <c r="AH179" s="68"/>
      <c r="AI179" s="68"/>
      <c r="AJ179" s="68"/>
      <c r="AK179" s="68"/>
      <c r="AL179" s="80"/>
      <c r="AM179" s="79"/>
      <c r="AN179" s="68"/>
      <c r="AO179" s="68"/>
      <c r="AP179" s="68"/>
      <c r="AQ179" s="68"/>
      <c r="AR179" s="68"/>
      <c r="AS179" s="68"/>
      <c r="AT179" s="68"/>
      <c r="AU179" s="68"/>
      <c r="AV179" s="68"/>
      <c r="AW179" s="68"/>
      <c r="AX179" s="68"/>
      <c r="AY179" s="68"/>
      <c r="AZ179" s="68"/>
      <c r="BA179" s="79"/>
      <c r="BB179" s="80"/>
      <c r="BC179" s="85">
        <v>13</v>
      </c>
      <c r="BD179" s="69"/>
      <c r="BE179" s="69"/>
      <c r="BF179" s="86"/>
      <c r="BG179" s="89">
        <f t="shared" si="8"/>
        <v>0.15294117647058825</v>
      </c>
      <c r="BH179" s="89">
        <f t="shared" si="9"/>
        <v>0</v>
      </c>
      <c r="BI179" s="89">
        <f t="shared" si="10"/>
        <v>0</v>
      </c>
      <c r="BJ179" s="89">
        <f t="shared" si="11"/>
        <v>0</v>
      </c>
      <c r="BK179" s="60"/>
      <c r="BL179" s="60"/>
      <c r="BM179" s="33"/>
    </row>
    <row r="180" spans="1:65" x14ac:dyDescent="0.2">
      <c r="A180" s="66">
        <v>2017</v>
      </c>
      <c r="B180" s="67">
        <v>1</v>
      </c>
      <c r="C180" s="67">
        <v>2016</v>
      </c>
      <c r="D180" s="73" t="s">
        <v>426</v>
      </c>
      <c r="E180" s="75">
        <v>61</v>
      </c>
      <c r="F180" s="79"/>
      <c r="G180" s="68"/>
      <c r="H180" s="68"/>
      <c r="I180" s="68"/>
      <c r="J180" s="68"/>
      <c r="K180" s="68"/>
      <c r="L180" s="68"/>
      <c r="M180" s="68"/>
      <c r="N180" s="68"/>
      <c r="O180" s="68"/>
      <c r="P180" s="80"/>
      <c r="Q180" s="79"/>
      <c r="R180" s="68"/>
      <c r="S180" s="68"/>
      <c r="T180" s="68"/>
      <c r="U180" s="68"/>
      <c r="V180" s="68"/>
      <c r="W180" s="68"/>
      <c r="X180" s="68"/>
      <c r="Y180" s="68"/>
      <c r="Z180" s="68"/>
      <c r="AA180" s="68"/>
      <c r="AB180" s="68"/>
      <c r="AC180" s="68"/>
      <c r="AD180" s="68"/>
      <c r="AE180" s="68"/>
      <c r="AF180" s="68"/>
      <c r="AG180" s="68"/>
      <c r="AH180" s="68"/>
      <c r="AI180" s="68"/>
      <c r="AJ180" s="68"/>
      <c r="AK180" s="68">
        <v>22</v>
      </c>
      <c r="AL180" s="80"/>
      <c r="AM180" s="79"/>
      <c r="AN180" s="68"/>
      <c r="AO180" s="68"/>
      <c r="AP180" s="68"/>
      <c r="AQ180" s="68"/>
      <c r="AR180" s="68"/>
      <c r="AS180" s="68"/>
      <c r="AT180" s="68"/>
      <c r="AU180" s="68"/>
      <c r="AV180" s="68"/>
      <c r="AW180" s="68"/>
      <c r="AX180" s="68"/>
      <c r="AY180" s="68"/>
      <c r="AZ180" s="68"/>
      <c r="BA180" s="79"/>
      <c r="BB180" s="80"/>
      <c r="BC180" s="85">
        <v>12</v>
      </c>
      <c r="BD180" s="69">
        <v>24</v>
      </c>
      <c r="BE180" s="69"/>
      <c r="BF180" s="86"/>
      <c r="BG180" s="89">
        <f t="shared" si="8"/>
        <v>0.19672131147540983</v>
      </c>
      <c r="BH180" s="89">
        <f t="shared" si="9"/>
        <v>0</v>
      </c>
      <c r="BI180" s="89">
        <f t="shared" si="10"/>
        <v>0</v>
      </c>
      <c r="BJ180" s="89">
        <f t="shared" si="11"/>
        <v>0</v>
      </c>
      <c r="BK180" s="60"/>
      <c r="BL180" s="60"/>
      <c r="BM180" s="33"/>
    </row>
    <row r="181" spans="1:65" x14ac:dyDescent="0.2">
      <c r="A181" s="66">
        <v>2017</v>
      </c>
      <c r="B181" s="67">
        <v>1</v>
      </c>
      <c r="C181" s="67">
        <v>2016</v>
      </c>
      <c r="D181" s="73" t="s">
        <v>645</v>
      </c>
      <c r="E181" s="75">
        <v>35</v>
      </c>
      <c r="F181" s="79"/>
      <c r="G181" s="68"/>
      <c r="H181" s="68"/>
      <c r="I181" s="68"/>
      <c r="J181" s="68"/>
      <c r="K181" s="68"/>
      <c r="L181" s="68"/>
      <c r="M181" s="68"/>
      <c r="N181" s="68"/>
      <c r="O181" s="68"/>
      <c r="P181" s="80"/>
      <c r="Q181" s="79"/>
      <c r="R181" s="68"/>
      <c r="S181" s="68"/>
      <c r="T181" s="68"/>
      <c r="U181" s="68"/>
      <c r="V181" s="68"/>
      <c r="W181" s="68"/>
      <c r="X181" s="68"/>
      <c r="Y181" s="68"/>
      <c r="Z181" s="68"/>
      <c r="AA181" s="68"/>
      <c r="AB181" s="68"/>
      <c r="AC181" s="68"/>
      <c r="AD181" s="68"/>
      <c r="AE181" s="68"/>
      <c r="AF181" s="68"/>
      <c r="AG181" s="68"/>
      <c r="AH181" s="68"/>
      <c r="AI181" s="68"/>
      <c r="AJ181" s="68"/>
      <c r="AK181" s="68"/>
      <c r="AL181" s="80"/>
      <c r="AM181" s="79"/>
      <c r="AN181" s="68"/>
      <c r="AO181" s="68"/>
      <c r="AP181" s="68"/>
      <c r="AQ181" s="68"/>
      <c r="AR181" s="68"/>
      <c r="AS181" s="68"/>
      <c r="AT181" s="68"/>
      <c r="AU181" s="68"/>
      <c r="AV181" s="68"/>
      <c r="AW181" s="68"/>
      <c r="AX181" s="68"/>
      <c r="AY181" s="68"/>
      <c r="AZ181" s="68"/>
      <c r="BA181" s="79"/>
      <c r="BB181" s="80"/>
      <c r="BC181" s="85">
        <v>11</v>
      </c>
      <c r="BD181" s="69"/>
      <c r="BE181" s="69"/>
      <c r="BF181" s="86"/>
      <c r="BG181" s="89">
        <f t="shared" si="8"/>
        <v>0.31428571428571428</v>
      </c>
      <c r="BH181" s="89">
        <f t="shared" si="9"/>
        <v>0</v>
      </c>
      <c r="BI181" s="89">
        <f t="shared" si="10"/>
        <v>0</v>
      </c>
      <c r="BJ181" s="89">
        <f t="shared" si="11"/>
        <v>0</v>
      </c>
      <c r="BK181" s="60"/>
      <c r="BL181" s="60"/>
      <c r="BM181" s="33"/>
    </row>
    <row r="182" spans="1:65" x14ac:dyDescent="0.2">
      <c r="A182" s="66">
        <v>2017</v>
      </c>
      <c r="B182" s="67">
        <v>1</v>
      </c>
      <c r="C182" s="67">
        <v>2016</v>
      </c>
      <c r="D182" s="73" t="s">
        <v>427</v>
      </c>
      <c r="E182" s="75">
        <v>47</v>
      </c>
      <c r="F182" s="79"/>
      <c r="G182" s="68"/>
      <c r="H182" s="68"/>
      <c r="I182" s="68"/>
      <c r="J182" s="68"/>
      <c r="K182" s="68"/>
      <c r="L182" s="68"/>
      <c r="M182" s="68"/>
      <c r="N182" s="68"/>
      <c r="O182" s="68"/>
      <c r="P182" s="80"/>
      <c r="Q182" s="79"/>
      <c r="R182" s="68"/>
      <c r="S182" s="68"/>
      <c r="T182" s="68"/>
      <c r="U182" s="68"/>
      <c r="V182" s="68"/>
      <c r="W182" s="68"/>
      <c r="X182" s="68"/>
      <c r="Y182" s="68"/>
      <c r="Z182" s="68">
        <v>19</v>
      </c>
      <c r="AA182" s="68"/>
      <c r="AB182" s="68"/>
      <c r="AC182" s="68"/>
      <c r="AD182" s="68"/>
      <c r="AE182" s="68"/>
      <c r="AF182" s="68"/>
      <c r="AG182" s="68"/>
      <c r="AH182" s="68"/>
      <c r="AI182" s="68"/>
      <c r="AJ182" s="68"/>
      <c r="AK182" s="68"/>
      <c r="AL182" s="80"/>
      <c r="AM182" s="79"/>
      <c r="AN182" s="68"/>
      <c r="AO182" s="68"/>
      <c r="AP182" s="68"/>
      <c r="AQ182" s="68"/>
      <c r="AR182" s="68"/>
      <c r="AS182" s="68"/>
      <c r="AT182" s="68"/>
      <c r="AU182" s="68"/>
      <c r="AV182" s="68"/>
      <c r="AW182" s="68"/>
      <c r="AX182" s="68"/>
      <c r="AY182" s="68"/>
      <c r="AZ182" s="68"/>
      <c r="BA182" s="79"/>
      <c r="BB182" s="80"/>
      <c r="BC182" s="85"/>
      <c r="BD182" s="69">
        <v>21</v>
      </c>
      <c r="BE182" s="69"/>
      <c r="BF182" s="86"/>
      <c r="BG182" s="89">
        <f t="shared" si="8"/>
        <v>0</v>
      </c>
      <c r="BH182" s="89">
        <f t="shared" si="9"/>
        <v>0</v>
      </c>
      <c r="BI182" s="89">
        <f t="shared" si="10"/>
        <v>0</v>
      </c>
      <c r="BJ182" s="89">
        <f t="shared" si="11"/>
        <v>0</v>
      </c>
      <c r="BK182" s="60"/>
      <c r="BL182" s="60"/>
      <c r="BM182" s="33"/>
    </row>
    <row r="183" spans="1:65" x14ac:dyDescent="0.2">
      <c r="A183" s="66">
        <v>2017</v>
      </c>
      <c r="B183" s="67">
        <v>1</v>
      </c>
      <c r="C183" s="67">
        <v>2016</v>
      </c>
      <c r="D183" s="73" t="s">
        <v>646</v>
      </c>
      <c r="E183" s="75">
        <v>121</v>
      </c>
      <c r="F183" s="79"/>
      <c r="G183" s="68">
        <v>57</v>
      </c>
      <c r="H183" s="68"/>
      <c r="I183" s="68"/>
      <c r="J183" s="68"/>
      <c r="K183" s="68">
        <v>11</v>
      </c>
      <c r="L183" s="68"/>
      <c r="M183" s="68"/>
      <c r="N183" s="68"/>
      <c r="O183" s="68"/>
      <c r="P183" s="80"/>
      <c r="Q183" s="79"/>
      <c r="R183" s="68"/>
      <c r="S183" s="68"/>
      <c r="T183" s="68"/>
      <c r="U183" s="68"/>
      <c r="V183" s="68"/>
      <c r="W183" s="68"/>
      <c r="X183" s="68"/>
      <c r="Y183" s="68"/>
      <c r="Z183" s="68"/>
      <c r="AA183" s="68"/>
      <c r="AB183" s="68"/>
      <c r="AC183" s="68"/>
      <c r="AD183" s="68"/>
      <c r="AE183" s="68"/>
      <c r="AF183" s="68"/>
      <c r="AG183" s="68"/>
      <c r="AH183" s="68"/>
      <c r="AI183" s="68"/>
      <c r="AJ183" s="68"/>
      <c r="AK183" s="68"/>
      <c r="AL183" s="80"/>
      <c r="AM183" s="79"/>
      <c r="AN183" s="68"/>
      <c r="AO183" s="68"/>
      <c r="AP183" s="68"/>
      <c r="AQ183" s="68"/>
      <c r="AR183" s="68"/>
      <c r="AS183" s="68"/>
      <c r="AT183" s="68"/>
      <c r="AU183" s="68"/>
      <c r="AV183" s="68"/>
      <c r="AW183" s="68"/>
      <c r="AX183" s="68"/>
      <c r="AY183" s="68"/>
      <c r="AZ183" s="68"/>
      <c r="BA183" s="79"/>
      <c r="BB183" s="80"/>
      <c r="BC183" s="85">
        <v>79</v>
      </c>
      <c r="BD183" s="69"/>
      <c r="BE183" s="69"/>
      <c r="BF183" s="86"/>
      <c r="BG183" s="89">
        <f t="shared" si="8"/>
        <v>0.65289256198347112</v>
      </c>
      <c r="BH183" s="89">
        <f t="shared" si="9"/>
        <v>0</v>
      </c>
      <c r="BI183" s="89">
        <f t="shared" si="10"/>
        <v>0</v>
      </c>
      <c r="BJ183" s="89">
        <f t="shared" si="11"/>
        <v>0</v>
      </c>
      <c r="BK183" s="60"/>
      <c r="BL183" s="60"/>
      <c r="BM183" s="33"/>
    </row>
    <row r="184" spans="1:65" x14ac:dyDescent="0.2">
      <c r="A184" s="66">
        <v>2017</v>
      </c>
      <c r="B184" s="67">
        <v>1</v>
      </c>
      <c r="C184" s="67">
        <v>2016</v>
      </c>
      <c r="D184" s="73" t="s">
        <v>647</v>
      </c>
      <c r="E184" s="75">
        <v>53</v>
      </c>
      <c r="F184" s="79"/>
      <c r="G184" s="68"/>
      <c r="H184" s="68"/>
      <c r="I184" s="68"/>
      <c r="J184" s="68"/>
      <c r="K184" s="68"/>
      <c r="L184" s="68"/>
      <c r="M184" s="68"/>
      <c r="N184" s="68"/>
      <c r="O184" s="68"/>
      <c r="P184" s="80"/>
      <c r="Q184" s="79"/>
      <c r="R184" s="68"/>
      <c r="S184" s="68"/>
      <c r="T184" s="68"/>
      <c r="U184" s="68"/>
      <c r="V184" s="68"/>
      <c r="W184" s="68"/>
      <c r="X184" s="68"/>
      <c r="Y184" s="68">
        <v>13</v>
      </c>
      <c r="Z184" s="68"/>
      <c r="AA184" s="68"/>
      <c r="AB184" s="68"/>
      <c r="AC184" s="68"/>
      <c r="AD184" s="68"/>
      <c r="AE184" s="68"/>
      <c r="AF184" s="68"/>
      <c r="AG184" s="68"/>
      <c r="AH184" s="68"/>
      <c r="AI184" s="68"/>
      <c r="AJ184" s="68"/>
      <c r="AK184" s="68"/>
      <c r="AL184" s="80"/>
      <c r="AM184" s="79"/>
      <c r="AN184" s="68"/>
      <c r="AO184" s="68"/>
      <c r="AP184" s="68"/>
      <c r="AQ184" s="68"/>
      <c r="AR184" s="68"/>
      <c r="AS184" s="68"/>
      <c r="AT184" s="68"/>
      <c r="AU184" s="68"/>
      <c r="AV184" s="68"/>
      <c r="AW184" s="68"/>
      <c r="AX184" s="68"/>
      <c r="AY184" s="68"/>
      <c r="AZ184" s="68"/>
      <c r="BA184" s="79"/>
      <c r="BB184" s="80"/>
      <c r="BC184" s="85"/>
      <c r="BD184" s="69">
        <v>16</v>
      </c>
      <c r="BE184" s="69"/>
      <c r="BF184" s="86"/>
      <c r="BG184" s="89">
        <f t="shared" si="8"/>
        <v>0</v>
      </c>
      <c r="BH184" s="89">
        <f t="shared" si="9"/>
        <v>0</v>
      </c>
      <c r="BI184" s="89">
        <f t="shared" si="10"/>
        <v>0</v>
      </c>
      <c r="BJ184" s="89">
        <f t="shared" si="11"/>
        <v>0</v>
      </c>
      <c r="BK184" s="60"/>
      <c r="BL184" s="60"/>
      <c r="BM184" s="33"/>
    </row>
    <row r="185" spans="1:65" x14ac:dyDescent="0.2">
      <c r="A185" s="66">
        <v>2017</v>
      </c>
      <c r="B185" s="67">
        <v>1</v>
      </c>
      <c r="C185" s="67">
        <v>2016</v>
      </c>
      <c r="D185" s="73" t="s">
        <v>648</v>
      </c>
      <c r="E185" s="75">
        <v>59</v>
      </c>
      <c r="F185" s="79"/>
      <c r="G185" s="68"/>
      <c r="H185" s="68"/>
      <c r="I185" s="68"/>
      <c r="J185" s="68"/>
      <c r="K185" s="68"/>
      <c r="L185" s="68"/>
      <c r="M185" s="68"/>
      <c r="N185" s="68"/>
      <c r="O185" s="68"/>
      <c r="P185" s="80"/>
      <c r="Q185" s="79"/>
      <c r="R185" s="68">
        <v>16</v>
      </c>
      <c r="S185" s="68"/>
      <c r="T185" s="68"/>
      <c r="U185" s="68"/>
      <c r="V185" s="68"/>
      <c r="W185" s="68"/>
      <c r="X185" s="68"/>
      <c r="Y185" s="68"/>
      <c r="Z185" s="68"/>
      <c r="AA185" s="68"/>
      <c r="AB185" s="68"/>
      <c r="AC185" s="68"/>
      <c r="AD185" s="68"/>
      <c r="AE185" s="68"/>
      <c r="AF185" s="68"/>
      <c r="AG185" s="68"/>
      <c r="AH185" s="68"/>
      <c r="AI185" s="68"/>
      <c r="AJ185" s="68"/>
      <c r="AK185" s="68"/>
      <c r="AL185" s="80"/>
      <c r="AM185" s="79"/>
      <c r="AN185" s="68"/>
      <c r="AO185" s="68"/>
      <c r="AP185" s="68"/>
      <c r="AQ185" s="68"/>
      <c r="AR185" s="68"/>
      <c r="AS185" s="68"/>
      <c r="AT185" s="68"/>
      <c r="AU185" s="68"/>
      <c r="AV185" s="68"/>
      <c r="AW185" s="68"/>
      <c r="AX185" s="68"/>
      <c r="AY185" s="68"/>
      <c r="AZ185" s="68"/>
      <c r="BA185" s="79"/>
      <c r="BB185" s="80"/>
      <c r="BC185" s="85"/>
      <c r="BD185" s="69">
        <v>16</v>
      </c>
      <c r="BE185" s="69"/>
      <c r="BF185" s="86"/>
      <c r="BG185" s="89">
        <f t="shared" si="8"/>
        <v>0</v>
      </c>
      <c r="BH185" s="89">
        <f t="shared" si="9"/>
        <v>0</v>
      </c>
      <c r="BI185" s="89">
        <f t="shared" si="10"/>
        <v>0</v>
      </c>
      <c r="BJ185" s="89">
        <f t="shared" si="11"/>
        <v>0</v>
      </c>
      <c r="BK185" s="60"/>
      <c r="BL185" s="60"/>
      <c r="BM185" s="33"/>
    </row>
    <row r="186" spans="1:65" x14ac:dyDescent="0.2">
      <c r="A186" s="66">
        <v>2017</v>
      </c>
      <c r="B186" s="67">
        <v>1</v>
      </c>
      <c r="C186" s="67">
        <v>2016</v>
      </c>
      <c r="D186" s="73" t="s">
        <v>649</v>
      </c>
      <c r="E186" s="75">
        <v>169</v>
      </c>
      <c r="F186" s="79">
        <v>31</v>
      </c>
      <c r="G186" s="68"/>
      <c r="H186" s="68"/>
      <c r="I186" s="68"/>
      <c r="J186" s="68"/>
      <c r="K186" s="68"/>
      <c r="L186" s="68"/>
      <c r="M186" s="68"/>
      <c r="N186" s="68"/>
      <c r="O186" s="68"/>
      <c r="P186" s="80"/>
      <c r="Q186" s="79"/>
      <c r="R186" s="68"/>
      <c r="S186" s="68"/>
      <c r="T186" s="68"/>
      <c r="U186" s="68"/>
      <c r="V186" s="68">
        <v>19</v>
      </c>
      <c r="W186" s="68"/>
      <c r="X186" s="68"/>
      <c r="Y186" s="68"/>
      <c r="Z186" s="68"/>
      <c r="AA186" s="68"/>
      <c r="AB186" s="68"/>
      <c r="AC186" s="68"/>
      <c r="AD186" s="68"/>
      <c r="AE186" s="68"/>
      <c r="AF186" s="68"/>
      <c r="AG186" s="68"/>
      <c r="AH186" s="68"/>
      <c r="AI186" s="68"/>
      <c r="AJ186" s="68"/>
      <c r="AK186" s="68"/>
      <c r="AL186" s="80"/>
      <c r="AM186" s="79"/>
      <c r="AN186" s="68"/>
      <c r="AO186" s="68"/>
      <c r="AP186" s="68"/>
      <c r="AQ186" s="68"/>
      <c r="AR186" s="68"/>
      <c r="AS186" s="68"/>
      <c r="AT186" s="68"/>
      <c r="AU186" s="68"/>
      <c r="AV186" s="68"/>
      <c r="AW186" s="68"/>
      <c r="AX186" s="68"/>
      <c r="AY186" s="68"/>
      <c r="AZ186" s="68"/>
      <c r="BA186" s="79"/>
      <c r="BB186" s="80"/>
      <c r="BC186" s="85">
        <v>41</v>
      </c>
      <c r="BD186" s="69">
        <v>25</v>
      </c>
      <c r="BE186" s="69"/>
      <c r="BF186" s="86"/>
      <c r="BG186" s="89">
        <f t="shared" si="8"/>
        <v>0.24260355029585798</v>
      </c>
      <c r="BH186" s="89">
        <f t="shared" si="9"/>
        <v>0.14792899408284024</v>
      </c>
      <c r="BI186" s="89">
        <f t="shared" si="10"/>
        <v>0</v>
      </c>
      <c r="BJ186" s="89">
        <f t="shared" si="11"/>
        <v>0</v>
      </c>
      <c r="BK186" s="60"/>
      <c r="BL186" s="60"/>
      <c r="BM186" s="33"/>
    </row>
    <row r="187" spans="1:65" x14ac:dyDescent="0.2">
      <c r="A187" s="66">
        <v>2017</v>
      </c>
      <c r="B187" s="67">
        <v>1</v>
      </c>
      <c r="C187" s="67">
        <v>2016</v>
      </c>
      <c r="D187" s="73" t="s">
        <v>650</v>
      </c>
      <c r="E187" s="75">
        <v>84</v>
      </c>
      <c r="F187" s="79"/>
      <c r="G187" s="68">
        <v>23</v>
      </c>
      <c r="H187" s="68"/>
      <c r="I187" s="68"/>
      <c r="J187" s="68"/>
      <c r="K187" s="68"/>
      <c r="L187" s="68"/>
      <c r="M187" s="68"/>
      <c r="N187" s="68"/>
      <c r="O187" s="68"/>
      <c r="P187" s="80"/>
      <c r="Q187" s="79"/>
      <c r="R187" s="68"/>
      <c r="S187" s="68"/>
      <c r="T187" s="68"/>
      <c r="U187" s="68"/>
      <c r="V187" s="68"/>
      <c r="W187" s="68"/>
      <c r="X187" s="68"/>
      <c r="Y187" s="68"/>
      <c r="Z187" s="68"/>
      <c r="AA187" s="68"/>
      <c r="AB187" s="68"/>
      <c r="AC187" s="68"/>
      <c r="AD187" s="68"/>
      <c r="AE187" s="68"/>
      <c r="AF187" s="68"/>
      <c r="AG187" s="68"/>
      <c r="AH187" s="68"/>
      <c r="AI187" s="68"/>
      <c r="AJ187" s="68"/>
      <c r="AK187" s="68"/>
      <c r="AL187" s="80"/>
      <c r="AM187" s="79"/>
      <c r="AN187" s="68"/>
      <c r="AO187" s="68"/>
      <c r="AP187" s="68"/>
      <c r="AQ187" s="68"/>
      <c r="AR187" s="68"/>
      <c r="AS187" s="68"/>
      <c r="AT187" s="68"/>
      <c r="AU187" s="68"/>
      <c r="AV187" s="68"/>
      <c r="AW187" s="68"/>
      <c r="AX187" s="68"/>
      <c r="AY187" s="68"/>
      <c r="AZ187" s="68"/>
      <c r="BA187" s="79"/>
      <c r="BB187" s="80"/>
      <c r="BC187" s="85">
        <v>40</v>
      </c>
      <c r="BD187" s="69"/>
      <c r="BE187" s="69"/>
      <c r="BF187" s="86"/>
      <c r="BG187" s="89">
        <f t="shared" si="8"/>
        <v>0.47619047619047616</v>
      </c>
      <c r="BH187" s="89">
        <f t="shared" si="9"/>
        <v>0</v>
      </c>
      <c r="BI187" s="89">
        <f t="shared" si="10"/>
        <v>0</v>
      </c>
      <c r="BJ187" s="89">
        <f t="shared" si="11"/>
        <v>0</v>
      </c>
      <c r="BK187" s="60"/>
      <c r="BL187" s="60"/>
      <c r="BM187" s="33"/>
    </row>
    <row r="188" spans="1:65" x14ac:dyDescent="0.2">
      <c r="A188" s="66">
        <v>2017</v>
      </c>
      <c r="B188" s="67">
        <v>1</v>
      </c>
      <c r="C188" s="67">
        <v>2016</v>
      </c>
      <c r="D188" s="73" t="s">
        <v>651</v>
      </c>
      <c r="E188" s="75">
        <v>39</v>
      </c>
      <c r="F188" s="79"/>
      <c r="G188" s="68"/>
      <c r="H188" s="68"/>
      <c r="I188" s="68">
        <v>15</v>
      </c>
      <c r="J188" s="68"/>
      <c r="K188" s="68"/>
      <c r="L188" s="68"/>
      <c r="M188" s="68"/>
      <c r="N188" s="68"/>
      <c r="O188" s="68"/>
      <c r="P188" s="80"/>
      <c r="Q188" s="79"/>
      <c r="R188" s="68"/>
      <c r="S188" s="68"/>
      <c r="T188" s="68"/>
      <c r="U188" s="68"/>
      <c r="V188" s="68"/>
      <c r="W188" s="68"/>
      <c r="X188" s="68"/>
      <c r="Y188" s="68"/>
      <c r="Z188" s="68"/>
      <c r="AA188" s="68"/>
      <c r="AB188" s="68"/>
      <c r="AC188" s="68"/>
      <c r="AD188" s="68"/>
      <c r="AE188" s="68"/>
      <c r="AF188" s="68"/>
      <c r="AG188" s="68"/>
      <c r="AH188" s="68"/>
      <c r="AI188" s="68"/>
      <c r="AJ188" s="68"/>
      <c r="AK188" s="68"/>
      <c r="AL188" s="80"/>
      <c r="AM188" s="79"/>
      <c r="AN188" s="68"/>
      <c r="AO188" s="68"/>
      <c r="AP188" s="68"/>
      <c r="AQ188" s="68"/>
      <c r="AR188" s="68"/>
      <c r="AS188" s="68"/>
      <c r="AT188" s="68"/>
      <c r="AU188" s="68"/>
      <c r="AV188" s="68"/>
      <c r="AW188" s="68"/>
      <c r="AX188" s="68"/>
      <c r="AY188" s="68"/>
      <c r="AZ188" s="68"/>
      <c r="BA188" s="79"/>
      <c r="BB188" s="80"/>
      <c r="BC188" s="85">
        <v>20</v>
      </c>
      <c r="BD188" s="69"/>
      <c r="BE188" s="69"/>
      <c r="BF188" s="86"/>
      <c r="BG188" s="89">
        <f t="shared" si="8"/>
        <v>0.51282051282051277</v>
      </c>
      <c r="BH188" s="89">
        <f t="shared" si="9"/>
        <v>0</v>
      </c>
      <c r="BI188" s="89">
        <f t="shared" si="10"/>
        <v>0</v>
      </c>
      <c r="BJ188" s="89">
        <f t="shared" si="11"/>
        <v>0</v>
      </c>
      <c r="BK188" s="60"/>
      <c r="BL188" s="60"/>
      <c r="BM188" s="33"/>
    </row>
    <row r="189" spans="1:65" x14ac:dyDescent="0.2">
      <c r="A189" s="66">
        <v>2017</v>
      </c>
      <c r="B189" s="67">
        <v>1</v>
      </c>
      <c r="C189" s="67">
        <v>2016</v>
      </c>
      <c r="D189" s="73" t="s">
        <v>652</v>
      </c>
      <c r="E189" s="75">
        <v>124</v>
      </c>
      <c r="F189" s="79"/>
      <c r="G189" s="68"/>
      <c r="H189" s="68"/>
      <c r="I189" s="68"/>
      <c r="J189" s="68"/>
      <c r="K189" s="68"/>
      <c r="L189" s="68"/>
      <c r="M189" s="68"/>
      <c r="N189" s="68"/>
      <c r="O189" s="68"/>
      <c r="P189" s="80"/>
      <c r="Q189" s="79"/>
      <c r="R189" s="68"/>
      <c r="S189" s="68"/>
      <c r="T189" s="68"/>
      <c r="U189" s="68"/>
      <c r="V189" s="68"/>
      <c r="W189" s="68"/>
      <c r="X189" s="68"/>
      <c r="Y189" s="68"/>
      <c r="Z189" s="68"/>
      <c r="AA189" s="68"/>
      <c r="AB189" s="68">
        <v>19</v>
      </c>
      <c r="AC189" s="68"/>
      <c r="AD189" s="68"/>
      <c r="AE189" s="68"/>
      <c r="AF189" s="68"/>
      <c r="AG189" s="68"/>
      <c r="AH189" s="68"/>
      <c r="AI189" s="68"/>
      <c r="AJ189" s="68"/>
      <c r="AK189" s="68"/>
      <c r="AL189" s="80"/>
      <c r="AM189" s="79"/>
      <c r="AN189" s="68"/>
      <c r="AO189" s="68"/>
      <c r="AP189" s="68"/>
      <c r="AQ189" s="68"/>
      <c r="AR189" s="68"/>
      <c r="AS189" s="68"/>
      <c r="AT189" s="68"/>
      <c r="AU189" s="68"/>
      <c r="AV189" s="68"/>
      <c r="AW189" s="68"/>
      <c r="AX189" s="68"/>
      <c r="AY189" s="68"/>
      <c r="AZ189" s="68"/>
      <c r="BA189" s="79"/>
      <c r="BB189" s="80"/>
      <c r="BC189" s="85">
        <v>26</v>
      </c>
      <c r="BD189" s="69">
        <v>19</v>
      </c>
      <c r="BE189" s="69"/>
      <c r="BF189" s="86"/>
      <c r="BG189" s="89">
        <f t="shared" si="8"/>
        <v>0.20967741935483872</v>
      </c>
      <c r="BH189" s="89">
        <f t="shared" si="9"/>
        <v>0</v>
      </c>
      <c r="BI189" s="89">
        <f t="shared" si="10"/>
        <v>0</v>
      </c>
      <c r="BJ189" s="89">
        <f t="shared" si="11"/>
        <v>0</v>
      </c>
      <c r="BK189" s="60"/>
      <c r="BL189" s="60"/>
      <c r="BM189" s="33"/>
    </row>
    <row r="190" spans="1:65" x14ac:dyDescent="0.2">
      <c r="A190" s="66">
        <v>2017</v>
      </c>
      <c r="B190" s="67">
        <v>1</v>
      </c>
      <c r="C190" s="67">
        <v>2016</v>
      </c>
      <c r="D190" s="73" t="s">
        <v>653</v>
      </c>
      <c r="E190" s="75">
        <v>58</v>
      </c>
      <c r="F190" s="79"/>
      <c r="G190" s="68"/>
      <c r="H190" s="68"/>
      <c r="I190" s="68"/>
      <c r="J190" s="68"/>
      <c r="K190" s="68"/>
      <c r="L190" s="68"/>
      <c r="M190" s="68"/>
      <c r="N190" s="68"/>
      <c r="O190" s="68"/>
      <c r="P190" s="80"/>
      <c r="Q190" s="79"/>
      <c r="R190" s="68"/>
      <c r="S190" s="68"/>
      <c r="T190" s="68"/>
      <c r="U190" s="68"/>
      <c r="V190" s="68"/>
      <c r="W190" s="68"/>
      <c r="X190" s="68"/>
      <c r="Y190" s="68"/>
      <c r="Z190" s="68"/>
      <c r="AA190" s="68"/>
      <c r="AB190" s="68"/>
      <c r="AC190" s="68"/>
      <c r="AD190" s="68"/>
      <c r="AE190" s="68"/>
      <c r="AF190" s="68"/>
      <c r="AG190" s="68"/>
      <c r="AH190" s="68"/>
      <c r="AI190" s="68"/>
      <c r="AJ190" s="68">
        <v>14</v>
      </c>
      <c r="AK190" s="68"/>
      <c r="AL190" s="80"/>
      <c r="AM190" s="79"/>
      <c r="AN190" s="68"/>
      <c r="AO190" s="68"/>
      <c r="AP190" s="68"/>
      <c r="AQ190" s="68"/>
      <c r="AR190" s="68"/>
      <c r="AS190" s="68"/>
      <c r="AT190" s="68"/>
      <c r="AU190" s="68"/>
      <c r="AV190" s="68"/>
      <c r="AW190" s="68"/>
      <c r="AX190" s="68"/>
      <c r="AY190" s="68"/>
      <c r="AZ190" s="68"/>
      <c r="BA190" s="79"/>
      <c r="BB190" s="80"/>
      <c r="BC190" s="85"/>
      <c r="BD190" s="69">
        <v>14</v>
      </c>
      <c r="BE190" s="69"/>
      <c r="BF190" s="86"/>
      <c r="BG190" s="89">
        <f t="shared" si="8"/>
        <v>0</v>
      </c>
      <c r="BH190" s="89">
        <f t="shared" si="9"/>
        <v>0</v>
      </c>
      <c r="BI190" s="89">
        <f t="shared" si="10"/>
        <v>0</v>
      </c>
      <c r="BJ190" s="89">
        <f t="shared" si="11"/>
        <v>0</v>
      </c>
      <c r="BK190" s="60"/>
      <c r="BL190" s="60"/>
      <c r="BM190" s="33"/>
    </row>
    <row r="191" spans="1:65" x14ac:dyDescent="0.2">
      <c r="A191" s="66">
        <v>2017</v>
      </c>
      <c r="B191" s="67">
        <v>1</v>
      </c>
      <c r="C191" s="67">
        <v>2016</v>
      </c>
      <c r="D191" s="73" t="s">
        <v>654</v>
      </c>
      <c r="E191" s="75">
        <v>75</v>
      </c>
      <c r="F191" s="79">
        <v>13</v>
      </c>
      <c r="G191" s="68"/>
      <c r="H191" s="68"/>
      <c r="I191" s="68"/>
      <c r="J191" s="68"/>
      <c r="K191" s="68"/>
      <c r="L191" s="68"/>
      <c r="M191" s="68"/>
      <c r="N191" s="68"/>
      <c r="O191" s="68"/>
      <c r="P191" s="80"/>
      <c r="Q191" s="79"/>
      <c r="R191" s="68"/>
      <c r="S191" s="68"/>
      <c r="T191" s="68"/>
      <c r="U191" s="68"/>
      <c r="V191" s="68">
        <v>11</v>
      </c>
      <c r="W191" s="68"/>
      <c r="X191" s="68"/>
      <c r="Y191" s="68"/>
      <c r="Z191" s="68"/>
      <c r="AA191" s="68"/>
      <c r="AB191" s="68"/>
      <c r="AC191" s="68"/>
      <c r="AD191" s="68"/>
      <c r="AE191" s="68"/>
      <c r="AF191" s="68"/>
      <c r="AG191" s="68"/>
      <c r="AH191" s="68"/>
      <c r="AI191" s="68"/>
      <c r="AJ191" s="68"/>
      <c r="AK191" s="68"/>
      <c r="AL191" s="80"/>
      <c r="AM191" s="79"/>
      <c r="AN191" s="68"/>
      <c r="AO191" s="68"/>
      <c r="AP191" s="68"/>
      <c r="AQ191" s="68"/>
      <c r="AR191" s="68"/>
      <c r="AS191" s="68"/>
      <c r="AT191" s="68"/>
      <c r="AU191" s="68"/>
      <c r="AV191" s="68"/>
      <c r="AW191" s="68"/>
      <c r="AX191" s="68"/>
      <c r="AY191" s="68"/>
      <c r="AZ191" s="68"/>
      <c r="BA191" s="79"/>
      <c r="BB191" s="80"/>
      <c r="BC191" s="85">
        <v>19</v>
      </c>
      <c r="BD191" s="69">
        <v>12</v>
      </c>
      <c r="BE191" s="69"/>
      <c r="BF191" s="86"/>
      <c r="BG191" s="89">
        <f t="shared" si="8"/>
        <v>0.25333333333333335</v>
      </c>
      <c r="BH191" s="89">
        <f t="shared" si="9"/>
        <v>0.16</v>
      </c>
      <c r="BI191" s="89">
        <f t="shared" si="10"/>
        <v>0</v>
      </c>
      <c r="BJ191" s="89">
        <f t="shared" si="11"/>
        <v>0</v>
      </c>
      <c r="BK191" s="60"/>
      <c r="BL191" s="60"/>
      <c r="BM191" s="33"/>
    </row>
    <row r="192" spans="1:65" x14ac:dyDescent="0.2">
      <c r="A192" s="66">
        <v>2017</v>
      </c>
      <c r="B192" s="67">
        <v>1</v>
      </c>
      <c r="C192" s="67">
        <v>2016</v>
      </c>
      <c r="D192" s="73" t="s">
        <v>655</v>
      </c>
      <c r="E192" s="75">
        <v>199</v>
      </c>
      <c r="F192" s="79"/>
      <c r="G192" s="68"/>
      <c r="H192" s="68"/>
      <c r="I192" s="68"/>
      <c r="J192" s="68"/>
      <c r="K192" s="68"/>
      <c r="L192" s="68"/>
      <c r="M192" s="68"/>
      <c r="N192" s="68"/>
      <c r="O192" s="68">
        <v>74</v>
      </c>
      <c r="P192" s="80"/>
      <c r="Q192" s="79"/>
      <c r="R192" s="68"/>
      <c r="S192" s="68"/>
      <c r="T192" s="68"/>
      <c r="U192" s="68"/>
      <c r="V192" s="68"/>
      <c r="W192" s="68"/>
      <c r="X192" s="68"/>
      <c r="Y192" s="68"/>
      <c r="Z192" s="68"/>
      <c r="AA192" s="68"/>
      <c r="AB192" s="68"/>
      <c r="AC192" s="68"/>
      <c r="AD192" s="68"/>
      <c r="AE192" s="68"/>
      <c r="AF192" s="68"/>
      <c r="AG192" s="68">
        <v>24</v>
      </c>
      <c r="AH192" s="68"/>
      <c r="AI192" s="68"/>
      <c r="AJ192" s="68"/>
      <c r="AK192" s="68"/>
      <c r="AL192" s="80"/>
      <c r="AM192" s="79"/>
      <c r="AN192" s="68"/>
      <c r="AO192" s="68"/>
      <c r="AP192" s="68"/>
      <c r="AQ192" s="68"/>
      <c r="AR192" s="68"/>
      <c r="AS192" s="68"/>
      <c r="AT192" s="68"/>
      <c r="AU192" s="68"/>
      <c r="AV192" s="68"/>
      <c r="AW192" s="68"/>
      <c r="AX192" s="68"/>
      <c r="AY192" s="68"/>
      <c r="AZ192" s="68"/>
      <c r="BA192" s="79"/>
      <c r="BB192" s="80"/>
      <c r="BC192" s="85">
        <v>84</v>
      </c>
      <c r="BD192" s="69">
        <v>26</v>
      </c>
      <c r="BE192" s="69"/>
      <c r="BF192" s="86"/>
      <c r="BG192" s="89">
        <f t="shared" si="8"/>
        <v>0.42211055276381909</v>
      </c>
      <c r="BH192" s="89">
        <f t="shared" si="9"/>
        <v>0</v>
      </c>
      <c r="BI192" s="89">
        <f t="shared" si="10"/>
        <v>0</v>
      </c>
      <c r="BJ192" s="89">
        <f t="shared" si="11"/>
        <v>0</v>
      </c>
      <c r="BK192" s="60"/>
      <c r="BL192" s="60"/>
      <c r="BM192" s="33"/>
    </row>
    <row r="193" spans="1:65" x14ac:dyDescent="0.2">
      <c r="A193" s="66">
        <v>2017</v>
      </c>
      <c r="B193" s="67">
        <v>1</v>
      </c>
      <c r="C193" s="67">
        <v>2016</v>
      </c>
      <c r="D193" s="73" t="s">
        <v>656</v>
      </c>
      <c r="E193" s="75">
        <v>127</v>
      </c>
      <c r="F193" s="79">
        <v>14</v>
      </c>
      <c r="G193" s="68"/>
      <c r="H193" s="68"/>
      <c r="I193" s="68"/>
      <c r="J193" s="68"/>
      <c r="K193" s="68"/>
      <c r="L193" s="68"/>
      <c r="M193" s="68"/>
      <c r="N193" s="68"/>
      <c r="O193" s="68"/>
      <c r="P193" s="80"/>
      <c r="Q193" s="79"/>
      <c r="R193" s="68"/>
      <c r="S193" s="68"/>
      <c r="T193" s="68"/>
      <c r="U193" s="68"/>
      <c r="V193" s="68">
        <v>35</v>
      </c>
      <c r="W193" s="68"/>
      <c r="X193" s="68"/>
      <c r="Y193" s="68"/>
      <c r="Z193" s="68"/>
      <c r="AA193" s="68"/>
      <c r="AB193" s="68"/>
      <c r="AC193" s="68"/>
      <c r="AD193" s="68"/>
      <c r="AE193" s="68"/>
      <c r="AF193" s="68"/>
      <c r="AG193" s="68"/>
      <c r="AH193" s="68"/>
      <c r="AI193" s="68"/>
      <c r="AJ193" s="68"/>
      <c r="AK193" s="68"/>
      <c r="AL193" s="80"/>
      <c r="AM193" s="79"/>
      <c r="AN193" s="68"/>
      <c r="AO193" s="68"/>
      <c r="AP193" s="68"/>
      <c r="AQ193" s="68"/>
      <c r="AR193" s="68"/>
      <c r="AS193" s="68"/>
      <c r="AT193" s="68"/>
      <c r="AU193" s="68"/>
      <c r="AV193" s="68"/>
      <c r="AW193" s="68"/>
      <c r="AX193" s="68"/>
      <c r="AY193" s="68"/>
      <c r="AZ193" s="68"/>
      <c r="BA193" s="79"/>
      <c r="BB193" s="80"/>
      <c r="BC193" s="85">
        <v>32</v>
      </c>
      <c r="BD193" s="69">
        <v>37</v>
      </c>
      <c r="BE193" s="69">
        <v>11</v>
      </c>
      <c r="BF193" s="86"/>
      <c r="BG193" s="89">
        <f t="shared" si="8"/>
        <v>0.25196850393700787</v>
      </c>
      <c r="BH193" s="89">
        <f t="shared" si="9"/>
        <v>0.29133858267716534</v>
      </c>
      <c r="BI193" s="89">
        <f t="shared" si="10"/>
        <v>0</v>
      </c>
      <c r="BJ193" s="89">
        <f t="shared" si="11"/>
        <v>0</v>
      </c>
      <c r="BK193" s="60"/>
      <c r="BL193" s="60"/>
      <c r="BM193" s="33"/>
    </row>
    <row r="194" spans="1:65" x14ac:dyDescent="0.2">
      <c r="A194" s="66">
        <v>2017</v>
      </c>
      <c r="B194" s="67">
        <v>1</v>
      </c>
      <c r="C194" s="67">
        <v>2016</v>
      </c>
      <c r="D194" s="73" t="s">
        <v>657</v>
      </c>
      <c r="E194" s="75">
        <v>104</v>
      </c>
      <c r="F194" s="79"/>
      <c r="G194" s="68">
        <v>43</v>
      </c>
      <c r="H194" s="68"/>
      <c r="I194" s="68"/>
      <c r="J194" s="68"/>
      <c r="K194" s="68"/>
      <c r="L194" s="68"/>
      <c r="M194" s="68"/>
      <c r="N194" s="68"/>
      <c r="O194" s="68"/>
      <c r="P194" s="80"/>
      <c r="Q194" s="79"/>
      <c r="R194" s="68"/>
      <c r="S194" s="68"/>
      <c r="T194" s="68"/>
      <c r="U194" s="68"/>
      <c r="V194" s="68"/>
      <c r="W194" s="68"/>
      <c r="X194" s="68"/>
      <c r="Y194" s="68"/>
      <c r="Z194" s="68"/>
      <c r="AA194" s="68"/>
      <c r="AB194" s="68"/>
      <c r="AC194" s="68"/>
      <c r="AD194" s="68"/>
      <c r="AE194" s="68"/>
      <c r="AF194" s="68"/>
      <c r="AG194" s="68"/>
      <c r="AH194" s="68"/>
      <c r="AI194" s="68"/>
      <c r="AJ194" s="68"/>
      <c r="AK194" s="68"/>
      <c r="AL194" s="80"/>
      <c r="AM194" s="79"/>
      <c r="AN194" s="68"/>
      <c r="AO194" s="68"/>
      <c r="AP194" s="68"/>
      <c r="AQ194" s="68"/>
      <c r="AR194" s="68"/>
      <c r="AS194" s="68"/>
      <c r="AT194" s="68"/>
      <c r="AU194" s="68"/>
      <c r="AV194" s="68"/>
      <c r="AW194" s="68"/>
      <c r="AX194" s="68"/>
      <c r="AY194" s="68"/>
      <c r="AZ194" s="68"/>
      <c r="BA194" s="79"/>
      <c r="BB194" s="80"/>
      <c r="BC194" s="85">
        <v>55</v>
      </c>
      <c r="BD194" s="69"/>
      <c r="BE194" s="69"/>
      <c r="BF194" s="86"/>
      <c r="BG194" s="89">
        <f t="shared" si="8"/>
        <v>0.52884615384615385</v>
      </c>
      <c r="BH194" s="89">
        <f t="shared" si="9"/>
        <v>0</v>
      </c>
      <c r="BI194" s="89">
        <f t="shared" si="10"/>
        <v>0</v>
      </c>
      <c r="BJ194" s="89">
        <f t="shared" si="11"/>
        <v>0</v>
      </c>
      <c r="BK194" s="60"/>
      <c r="BL194" s="60"/>
      <c r="BM194" s="33"/>
    </row>
    <row r="195" spans="1:65" x14ac:dyDescent="0.2">
      <c r="A195" s="66">
        <v>2017</v>
      </c>
      <c r="B195" s="67">
        <v>1</v>
      </c>
      <c r="C195" s="67">
        <v>2016</v>
      </c>
      <c r="D195" s="73" t="s">
        <v>658</v>
      </c>
      <c r="E195" s="75">
        <v>51</v>
      </c>
      <c r="F195" s="79"/>
      <c r="G195" s="68"/>
      <c r="H195" s="68"/>
      <c r="I195" s="68"/>
      <c r="J195" s="68"/>
      <c r="K195" s="68"/>
      <c r="L195" s="68"/>
      <c r="M195" s="68"/>
      <c r="N195" s="68"/>
      <c r="O195" s="68"/>
      <c r="P195" s="80"/>
      <c r="Q195" s="79"/>
      <c r="R195" s="68"/>
      <c r="S195" s="68"/>
      <c r="T195" s="68"/>
      <c r="U195" s="68"/>
      <c r="V195" s="68"/>
      <c r="W195" s="68"/>
      <c r="X195" s="68">
        <v>11</v>
      </c>
      <c r="Y195" s="68"/>
      <c r="Z195" s="68"/>
      <c r="AA195" s="68"/>
      <c r="AB195" s="68"/>
      <c r="AC195" s="68"/>
      <c r="AD195" s="68"/>
      <c r="AE195" s="68"/>
      <c r="AF195" s="68"/>
      <c r="AG195" s="68"/>
      <c r="AH195" s="68"/>
      <c r="AI195" s="68"/>
      <c r="AJ195" s="68"/>
      <c r="AK195" s="68"/>
      <c r="AL195" s="80"/>
      <c r="AM195" s="79"/>
      <c r="AN195" s="68"/>
      <c r="AO195" s="68"/>
      <c r="AP195" s="68"/>
      <c r="AQ195" s="68"/>
      <c r="AR195" s="68"/>
      <c r="AS195" s="68"/>
      <c r="AT195" s="68"/>
      <c r="AU195" s="68"/>
      <c r="AV195" s="68"/>
      <c r="AW195" s="68"/>
      <c r="AX195" s="68"/>
      <c r="AY195" s="68"/>
      <c r="AZ195" s="68"/>
      <c r="BA195" s="79"/>
      <c r="BB195" s="80"/>
      <c r="BC195" s="85">
        <v>16</v>
      </c>
      <c r="BD195" s="69">
        <v>12</v>
      </c>
      <c r="BE195" s="69"/>
      <c r="BF195" s="86"/>
      <c r="BG195" s="89">
        <f t="shared" si="8"/>
        <v>0.31372549019607843</v>
      </c>
      <c r="BH195" s="89">
        <f t="shared" si="9"/>
        <v>0</v>
      </c>
      <c r="BI195" s="89">
        <f t="shared" si="10"/>
        <v>0</v>
      </c>
      <c r="BJ195" s="89">
        <f t="shared" si="11"/>
        <v>0</v>
      </c>
      <c r="BK195" s="60"/>
      <c r="BL195" s="60"/>
      <c r="BM195" s="33"/>
    </row>
    <row r="196" spans="1:65" x14ac:dyDescent="0.2">
      <c r="A196" s="66">
        <v>2017</v>
      </c>
      <c r="B196" s="67">
        <v>1</v>
      </c>
      <c r="C196" s="67">
        <v>2016</v>
      </c>
      <c r="D196" s="73" t="s">
        <v>659</v>
      </c>
      <c r="E196" s="75">
        <v>132</v>
      </c>
      <c r="F196" s="79"/>
      <c r="G196" s="68"/>
      <c r="H196" s="68"/>
      <c r="I196" s="68"/>
      <c r="J196" s="68">
        <v>37</v>
      </c>
      <c r="K196" s="68"/>
      <c r="L196" s="68"/>
      <c r="M196" s="68"/>
      <c r="N196" s="68"/>
      <c r="O196" s="68"/>
      <c r="P196" s="80"/>
      <c r="Q196" s="79"/>
      <c r="R196" s="68"/>
      <c r="S196" s="68"/>
      <c r="T196" s="68"/>
      <c r="U196" s="68"/>
      <c r="V196" s="68"/>
      <c r="W196" s="68"/>
      <c r="X196" s="68"/>
      <c r="Y196" s="68"/>
      <c r="Z196" s="68"/>
      <c r="AA196" s="68"/>
      <c r="AB196" s="68">
        <v>18</v>
      </c>
      <c r="AC196" s="68"/>
      <c r="AD196" s="68"/>
      <c r="AE196" s="68"/>
      <c r="AF196" s="68"/>
      <c r="AG196" s="68"/>
      <c r="AH196" s="68"/>
      <c r="AI196" s="68"/>
      <c r="AJ196" s="68"/>
      <c r="AK196" s="68"/>
      <c r="AL196" s="80"/>
      <c r="AM196" s="79"/>
      <c r="AN196" s="68"/>
      <c r="AO196" s="68"/>
      <c r="AP196" s="68"/>
      <c r="AQ196" s="68"/>
      <c r="AR196" s="68"/>
      <c r="AS196" s="68"/>
      <c r="AT196" s="68"/>
      <c r="AU196" s="68"/>
      <c r="AV196" s="68"/>
      <c r="AW196" s="68"/>
      <c r="AX196" s="68"/>
      <c r="AY196" s="68"/>
      <c r="AZ196" s="68"/>
      <c r="BA196" s="79"/>
      <c r="BB196" s="80"/>
      <c r="BC196" s="85">
        <v>49</v>
      </c>
      <c r="BD196" s="69">
        <v>18</v>
      </c>
      <c r="BE196" s="69"/>
      <c r="BF196" s="86"/>
      <c r="BG196" s="89">
        <f t="shared" ref="BG196:BG249" si="12">IF(E196&gt;10,BC196/$E196,0)</f>
        <v>0.37121212121212122</v>
      </c>
      <c r="BH196" s="89">
        <f t="shared" ref="BH196:BH249" si="13">IF(F196&gt;10,BD196/$E196,0)</f>
        <v>0</v>
      </c>
      <c r="BI196" s="89">
        <f t="shared" ref="BI196:BI249" si="14">IF(G196&gt;10,BE196/$E196,0)</f>
        <v>0</v>
      </c>
      <c r="BJ196" s="89">
        <f t="shared" ref="BJ196:BJ249" si="15">IF(H196&gt;10,BF196/$E196,0)</f>
        <v>0</v>
      </c>
      <c r="BK196" s="60"/>
      <c r="BL196" s="60"/>
      <c r="BM196" s="33"/>
    </row>
    <row r="197" spans="1:65" x14ac:dyDescent="0.2">
      <c r="A197" s="66">
        <v>2017</v>
      </c>
      <c r="B197" s="67">
        <v>1</v>
      </c>
      <c r="C197" s="67">
        <v>2016</v>
      </c>
      <c r="D197" s="73" t="s">
        <v>660</v>
      </c>
      <c r="E197" s="75">
        <v>69</v>
      </c>
      <c r="F197" s="79"/>
      <c r="G197" s="68"/>
      <c r="H197" s="68"/>
      <c r="I197" s="68"/>
      <c r="J197" s="68"/>
      <c r="K197" s="68"/>
      <c r="L197" s="68"/>
      <c r="M197" s="68"/>
      <c r="N197" s="68"/>
      <c r="O197" s="68"/>
      <c r="P197" s="80"/>
      <c r="Q197" s="79"/>
      <c r="R197" s="68"/>
      <c r="S197" s="68"/>
      <c r="T197" s="68"/>
      <c r="U197" s="68"/>
      <c r="V197" s="68"/>
      <c r="W197" s="68"/>
      <c r="X197" s="68"/>
      <c r="Y197" s="68"/>
      <c r="Z197" s="68"/>
      <c r="AA197" s="68"/>
      <c r="AB197" s="68"/>
      <c r="AC197" s="68"/>
      <c r="AD197" s="68"/>
      <c r="AE197" s="68"/>
      <c r="AF197" s="68"/>
      <c r="AG197" s="68"/>
      <c r="AH197" s="68"/>
      <c r="AI197" s="68">
        <v>13</v>
      </c>
      <c r="AJ197" s="68"/>
      <c r="AK197" s="68"/>
      <c r="AL197" s="80"/>
      <c r="AM197" s="79"/>
      <c r="AN197" s="68"/>
      <c r="AO197" s="68"/>
      <c r="AP197" s="68"/>
      <c r="AQ197" s="68"/>
      <c r="AR197" s="68"/>
      <c r="AS197" s="68"/>
      <c r="AT197" s="68"/>
      <c r="AU197" s="68"/>
      <c r="AV197" s="68"/>
      <c r="AW197" s="68"/>
      <c r="AX197" s="68"/>
      <c r="AY197" s="68"/>
      <c r="AZ197" s="68"/>
      <c r="BA197" s="79"/>
      <c r="BB197" s="80"/>
      <c r="BC197" s="85">
        <v>16</v>
      </c>
      <c r="BD197" s="69">
        <v>15</v>
      </c>
      <c r="BE197" s="69"/>
      <c r="BF197" s="86"/>
      <c r="BG197" s="89">
        <f t="shared" si="12"/>
        <v>0.2318840579710145</v>
      </c>
      <c r="BH197" s="89">
        <f t="shared" si="13"/>
        <v>0</v>
      </c>
      <c r="BI197" s="89">
        <f t="shared" si="14"/>
        <v>0</v>
      </c>
      <c r="BJ197" s="89">
        <f t="shared" si="15"/>
        <v>0</v>
      </c>
      <c r="BK197" s="60"/>
      <c r="BL197" s="60"/>
      <c r="BM197" s="33"/>
    </row>
    <row r="198" spans="1:65" x14ac:dyDescent="0.2">
      <c r="A198" s="66">
        <v>2017</v>
      </c>
      <c r="B198" s="67">
        <v>1</v>
      </c>
      <c r="C198" s="67">
        <v>2016</v>
      </c>
      <c r="D198" s="73" t="s">
        <v>428</v>
      </c>
      <c r="E198" s="75">
        <v>908</v>
      </c>
      <c r="F198" s="79">
        <v>32</v>
      </c>
      <c r="G198" s="68">
        <v>31</v>
      </c>
      <c r="H198" s="68"/>
      <c r="I198" s="68"/>
      <c r="J198" s="68">
        <v>26</v>
      </c>
      <c r="K198" s="68"/>
      <c r="L198" s="68">
        <v>101</v>
      </c>
      <c r="M198" s="68"/>
      <c r="N198" s="68"/>
      <c r="O198" s="68"/>
      <c r="P198" s="80">
        <v>48</v>
      </c>
      <c r="Q198" s="79"/>
      <c r="R198" s="68">
        <v>26</v>
      </c>
      <c r="S198" s="68"/>
      <c r="T198" s="68"/>
      <c r="U198" s="68"/>
      <c r="V198" s="68"/>
      <c r="W198" s="68"/>
      <c r="X198" s="68"/>
      <c r="Y198" s="68"/>
      <c r="Z198" s="68"/>
      <c r="AA198" s="68"/>
      <c r="AB198" s="68"/>
      <c r="AC198" s="68"/>
      <c r="AD198" s="68"/>
      <c r="AE198" s="68"/>
      <c r="AF198" s="68"/>
      <c r="AG198" s="68"/>
      <c r="AH198" s="68"/>
      <c r="AI198" s="68"/>
      <c r="AJ198" s="68"/>
      <c r="AK198" s="68"/>
      <c r="AL198" s="80">
        <v>62</v>
      </c>
      <c r="AM198" s="79"/>
      <c r="AN198" s="68"/>
      <c r="AO198" s="68"/>
      <c r="AP198" s="68"/>
      <c r="AQ198" s="68"/>
      <c r="AR198" s="68"/>
      <c r="AS198" s="68"/>
      <c r="AT198" s="68"/>
      <c r="AU198" s="68"/>
      <c r="AV198" s="68"/>
      <c r="AW198" s="68">
        <v>19</v>
      </c>
      <c r="AX198" s="68"/>
      <c r="AY198" s="68"/>
      <c r="AZ198" s="68"/>
      <c r="BA198" s="79"/>
      <c r="BB198" s="80"/>
      <c r="BC198" s="85">
        <v>259</v>
      </c>
      <c r="BD198" s="69">
        <v>99</v>
      </c>
      <c r="BE198" s="69">
        <v>54</v>
      </c>
      <c r="BF198" s="86"/>
      <c r="BG198" s="89">
        <f t="shared" si="12"/>
        <v>0.28524229074889867</v>
      </c>
      <c r="BH198" s="89">
        <f t="shared" si="13"/>
        <v>0.10903083700440529</v>
      </c>
      <c r="BI198" s="89">
        <f t="shared" si="14"/>
        <v>5.9471365638766517E-2</v>
      </c>
      <c r="BJ198" s="89">
        <f t="shared" si="15"/>
        <v>0</v>
      </c>
      <c r="BK198" s="60"/>
      <c r="BL198" s="60"/>
      <c r="BM198" s="33"/>
    </row>
    <row r="199" spans="1:65" x14ac:dyDescent="0.2">
      <c r="A199" s="66">
        <v>2017</v>
      </c>
      <c r="B199" s="67">
        <v>1</v>
      </c>
      <c r="C199" s="67">
        <v>2016</v>
      </c>
      <c r="D199" s="73" t="s">
        <v>661</v>
      </c>
      <c r="E199" s="75">
        <v>32</v>
      </c>
      <c r="F199" s="79"/>
      <c r="G199" s="68"/>
      <c r="H199" s="68"/>
      <c r="I199" s="68"/>
      <c r="J199" s="68"/>
      <c r="K199" s="68"/>
      <c r="L199" s="68"/>
      <c r="M199" s="68"/>
      <c r="N199" s="68"/>
      <c r="O199" s="68"/>
      <c r="P199" s="80"/>
      <c r="Q199" s="79"/>
      <c r="R199" s="68"/>
      <c r="S199" s="68"/>
      <c r="T199" s="68"/>
      <c r="U199" s="68"/>
      <c r="V199" s="68"/>
      <c r="W199" s="68"/>
      <c r="X199" s="68"/>
      <c r="Y199" s="68"/>
      <c r="Z199" s="68"/>
      <c r="AA199" s="68"/>
      <c r="AB199" s="68"/>
      <c r="AC199" s="68"/>
      <c r="AD199" s="68"/>
      <c r="AE199" s="68"/>
      <c r="AF199" s="68"/>
      <c r="AG199" s="68"/>
      <c r="AH199" s="68"/>
      <c r="AI199" s="68"/>
      <c r="AJ199" s="68"/>
      <c r="AK199" s="68"/>
      <c r="AL199" s="80"/>
      <c r="AM199" s="79"/>
      <c r="AN199" s="68"/>
      <c r="AO199" s="68"/>
      <c r="AP199" s="68"/>
      <c r="AQ199" s="68"/>
      <c r="AR199" s="68"/>
      <c r="AS199" s="68"/>
      <c r="AT199" s="68"/>
      <c r="AU199" s="68"/>
      <c r="AV199" s="68"/>
      <c r="AW199" s="68"/>
      <c r="AX199" s="68"/>
      <c r="AY199" s="68"/>
      <c r="AZ199" s="68"/>
      <c r="BA199" s="79"/>
      <c r="BB199" s="80"/>
      <c r="BC199" s="85"/>
      <c r="BD199" s="69"/>
      <c r="BE199" s="69"/>
      <c r="BF199" s="86"/>
      <c r="BG199" s="89">
        <f t="shared" si="12"/>
        <v>0</v>
      </c>
      <c r="BH199" s="89">
        <f t="shared" si="13"/>
        <v>0</v>
      </c>
      <c r="BI199" s="89">
        <f t="shared" si="14"/>
        <v>0</v>
      </c>
      <c r="BJ199" s="89">
        <f t="shared" si="15"/>
        <v>0</v>
      </c>
      <c r="BK199" s="60"/>
      <c r="BL199" s="60"/>
      <c r="BM199" s="33"/>
    </row>
    <row r="200" spans="1:65" x14ac:dyDescent="0.2">
      <c r="A200" s="66">
        <v>2017</v>
      </c>
      <c r="B200" s="67">
        <v>1</v>
      </c>
      <c r="C200" s="67">
        <v>2016</v>
      </c>
      <c r="D200" s="73" t="s">
        <v>662</v>
      </c>
      <c r="E200" s="75">
        <v>37</v>
      </c>
      <c r="F200" s="79"/>
      <c r="G200" s="68"/>
      <c r="H200" s="68"/>
      <c r="I200" s="68"/>
      <c r="J200" s="68"/>
      <c r="K200" s="68"/>
      <c r="L200" s="68"/>
      <c r="M200" s="68"/>
      <c r="N200" s="68"/>
      <c r="O200" s="68"/>
      <c r="P200" s="80"/>
      <c r="Q200" s="79"/>
      <c r="R200" s="68"/>
      <c r="S200" s="68"/>
      <c r="T200" s="68"/>
      <c r="U200" s="68"/>
      <c r="V200" s="68"/>
      <c r="W200" s="68"/>
      <c r="X200" s="68"/>
      <c r="Y200" s="68"/>
      <c r="Z200" s="68"/>
      <c r="AA200" s="68"/>
      <c r="AB200" s="68"/>
      <c r="AC200" s="68"/>
      <c r="AD200" s="68"/>
      <c r="AE200" s="68"/>
      <c r="AF200" s="68"/>
      <c r="AG200" s="68"/>
      <c r="AH200" s="68"/>
      <c r="AI200" s="68"/>
      <c r="AJ200" s="68"/>
      <c r="AK200" s="68"/>
      <c r="AL200" s="80"/>
      <c r="AM200" s="79"/>
      <c r="AN200" s="68"/>
      <c r="AO200" s="68"/>
      <c r="AP200" s="68"/>
      <c r="AQ200" s="68"/>
      <c r="AR200" s="68"/>
      <c r="AS200" s="68"/>
      <c r="AT200" s="68"/>
      <c r="AU200" s="68"/>
      <c r="AV200" s="68"/>
      <c r="AW200" s="68"/>
      <c r="AX200" s="68"/>
      <c r="AY200" s="68"/>
      <c r="AZ200" s="68"/>
      <c r="BA200" s="79"/>
      <c r="BB200" s="80"/>
      <c r="BC200" s="85"/>
      <c r="BD200" s="69">
        <v>14</v>
      </c>
      <c r="BE200" s="69"/>
      <c r="BF200" s="86"/>
      <c r="BG200" s="89">
        <f t="shared" si="12"/>
        <v>0</v>
      </c>
      <c r="BH200" s="89">
        <f t="shared" si="13"/>
        <v>0</v>
      </c>
      <c r="BI200" s="89">
        <f t="shared" si="14"/>
        <v>0</v>
      </c>
      <c r="BJ200" s="89">
        <f t="shared" si="15"/>
        <v>0</v>
      </c>
      <c r="BK200" s="60"/>
      <c r="BL200" s="60"/>
      <c r="BM200" s="33"/>
    </row>
    <row r="201" spans="1:65" x14ac:dyDescent="0.2">
      <c r="A201" s="66">
        <v>2017</v>
      </c>
      <c r="B201" s="67">
        <v>1</v>
      </c>
      <c r="C201" s="67">
        <v>2016</v>
      </c>
      <c r="D201" s="73" t="s">
        <v>663</v>
      </c>
      <c r="E201" s="75">
        <v>15</v>
      </c>
      <c r="F201" s="79"/>
      <c r="G201" s="68"/>
      <c r="H201" s="68"/>
      <c r="I201" s="68"/>
      <c r="J201" s="68"/>
      <c r="K201" s="68"/>
      <c r="L201" s="68"/>
      <c r="M201" s="68"/>
      <c r="N201" s="68"/>
      <c r="O201" s="68"/>
      <c r="P201" s="80"/>
      <c r="Q201" s="79"/>
      <c r="R201" s="68"/>
      <c r="S201" s="68"/>
      <c r="T201" s="68"/>
      <c r="U201" s="68"/>
      <c r="V201" s="68"/>
      <c r="W201" s="68"/>
      <c r="X201" s="68"/>
      <c r="Y201" s="68"/>
      <c r="Z201" s="68"/>
      <c r="AA201" s="68"/>
      <c r="AB201" s="68"/>
      <c r="AC201" s="68"/>
      <c r="AD201" s="68"/>
      <c r="AE201" s="68"/>
      <c r="AF201" s="68"/>
      <c r="AG201" s="68"/>
      <c r="AH201" s="68"/>
      <c r="AI201" s="68"/>
      <c r="AJ201" s="68"/>
      <c r="AK201" s="68"/>
      <c r="AL201" s="80"/>
      <c r="AM201" s="79"/>
      <c r="AN201" s="68"/>
      <c r="AO201" s="68"/>
      <c r="AP201" s="68"/>
      <c r="AQ201" s="68"/>
      <c r="AR201" s="68"/>
      <c r="AS201" s="68"/>
      <c r="AT201" s="68"/>
      <c r="AU201" s="68"/>
      <c r="AV201" s="68"/>
      <c r="AW201" s="68"/>
      <c r="AX201" s="68"/>
      <c r="AY201" s="68"/>
      <c r="AZ201" s="68"/>
      <c r="BA201" s="79"/>
      <c r="BB201" s="80"/>
      <c r="BC201" s="85"/>
      <c r="BD201" s="69"/>
      <c r="BE201" s="69"/>
      <c r="BF201" s="86"/>
      <c r="BG201" s="89">
        <f t="shared" si="12"/>
        <v>0</v>
      </c>
      <c r="BH201" s="89">
        <f t="shared" si="13"/>
        <v>0</v>
      </c>
      <c r="BI201" s="89">
        <f t="shared" si="14"/>
        <v>0</v>
      </c>
      <c r="BJ201" s="89">
        <f t="shared" si="15"/>
        <v>0</v>
      </c>
      <c r="BK201" s="60"/>
      <c r="BL201" s="60"/>
      <c r="BM201" s="33"/>
    </row>
    <row r="202" spans="1:65" x14ac:dyDescent="0.2">
      <c r="A202" s="66">
        <v>2017</v>
      </c>
      <c r="B202" s="67">
        <v>1</v>
      </c>
      <c r="C202" s="67">
        <v>2016</v>
      </c>
      <c r="D202" s="73" t="s">
        <v>664</v>
      </c>
      <c r="E202" s="75">
        <v>72</v>
      </c>
      <c r="F202" s="79"/>
      <c r="G202" s="68"/>
      <c r="H202" s="68"/>
      <c r="I202" s="68"/>
      <c r="J202" s="68"/>
      <c r="K202" s="68"/>
      <c r="L202" s="68"/>
      <c r="M202" s="68"/>
      <c r="N202" s="68"/>
      <c r="O202" s="68"/>
      <c r="P202" s="80"/>
      <c r="Q202" s="79">
        <v>16</v>
      </c>
      <c r="R202" s="68"/>
      <c r="S202" s="68"/>
      <c r="T202" s="68"/>
      <c r="U202" s="68"/>
      <c r="V202" s="68"/>
      <c r="W202" s="68"/>
      <c r="X202" s="68"/>
      <c r="Y202" s="68"/>
      <c r="Z202" s="68"/>
      <c r="AA202" s="68"/>
      <c r="AB202" s="68"/>
      <c r="AC202" s="68"/>
      <c r="AD202" s="68"/>
      <c r="AE202" s="68"/>
      <c r="AF202" s="68"/>
      <c r="AG202" s="68"/>
      <c r="AH202" s="68"/>
      <c r="AI202" s="68"/>
      <c r="AJ202" s="68"/>
      <c r="AK202" s="68"/>
      <c r="AL202" s="80"/>
      <c r="AM202" s="79"/>
      <c r="AN202" s="68"/>
      <c r="AO202" s="68"/>
      <c r="AP202" s="68"/>
      <c r="AQ202" s="68"/>
      <c r="AR202" s="68"/>
      <c r="AS202" s="68"/>
      <c r="AT202" s="68"/>
      <c r="AU202" s="68"/>
      <c r="AV202" s="68"/>
      <c r="AW202" s="68"/>
      <c r="AX202" s="68"/>
      <c r="AY202" s="68"/>
      <c r="AZ202" s="68"/>
      <c r="BA202" s="79"/>
      <c r="BB202" s="80"/>
      <c r="BC202" s="85">
        <v>19</v>
      </c>
      <c r="BD202" s="69">
        <v>16</v>
      </c>
      <c r="BE202" s="69"/>
      <c r="BF202" s="86"/>
      <c r="BG202" s="89">
        <f t="shared" si="12"/>
        <v>0.2638888888888889</v>
      </c>
      <c r="BH202" s="89">
        <f t="shared" si="13"/>
        <v>0</v>
      </c>
      <c r="BI202" s="89">
        <f t="shared" si="14"/>
        <v>0</v>
      </c>
      <c r="BJ202" s="89">
        <f t="shared" si="15"/>
        <v>0</v>
      </c>
      <c r="BK202" s="60"/>
      <c r="BL202" s="60"/>
      <c r="BM202" s="33"/>
    </row>
    <row r="203" spans="1:65" x14ac:dyDescent="0.2">
      <c r="A203" s="66">
        <v>2017</v>
      </c>
      <c r="B203" s="67">
        <v>1</v>
      </c>
      <c r="C203" s="67">
        <v>2016</v>
      </c>
      <c r="D203" s="73" t="s">
        <v>665</v>
      </c>
      <c r="E203" s="75">
        <v>46</v>
      </c>
      <c r="F203" s="79"/>
      <c r="G203" s="68"/>
      <c r="H203" s="68"/>
      <c r="I203" s="68"/>
      <c r="J203" s="68"/>
      <c r="K203" s="68"/>
      <c r="L203" s="68"/>
      <c r="M203" s="68"/>
      <c r="N203" s="68"/>
      <c r="O203" s="68"/>
      <c r="P203" s="80"/>
      <c r="Q203" s="79"/>
      <c r="R203" s="68"/>
      <c r="S203" s="68"/>
      <c r="T203" s="68"/>
      <c r="U203" s="68"/>
      <c r="V203" s="68"/>
      <c r="W203" s="68"/>
      <c r="X203" s="68"/>
      <c r="Y203" s="68"/>
      <c r="Z203" s="68"/>
      <c r="AA203" s="68"/>
      <c r="AB203" s="68"/>
      <c r="AC203" s="68"/>
      <c r="AD203" s="68"/>
      <c r="AE203" s="68"/>
      <c r="AF203" s="68"/>
      <c r="AG203" s="68"/>
      <c r="AH203" s="68"/>
      <c r="AI203" s="68"/>
      <c r="AJ203" s="68"/>
      <c r="AK203" s="68"/>
      <c r="AL203" s="80"/>
      <c r="AM203" s="79"/>
      <c r="AN203" s="68"/>
      <c r="AO203" s="68"/>
      <c r="AP203" s="68"/>
      <c r="AQ203" s="68"/>
      <c r="AR203" s="68"/>
      <c r="AS203" s="68"/>
      <c r="AT203" s="68"/>
      <c r="AU203" s="68"/>
      <c r="AV203" s="68"/>
      <c r="AW203" s="68"/>
      <c r="AX203" s="68"/>
      <c r="AY203" s="68"/>
      <c r="AZ203" s="68"/>
      <c r="BA203" s="79"/>
      <c r="BB203" s="80"/>
      <c r="BC203" s="85"/>
      <c r="BD203" s="69">
        <v>11</v>
      </c>
      <c r="BE203" s="69"/>
      <c r="BF203" s="86"/>
      <c r="BG203" s="89">
        <f t="shared" si="12"/>
        <v>0</v>
      </c>
      <c r="BH203" s="89">
        <f t="shared" si="13"/>
        <v>0</v>
      </c>
      <c r="BI203" s="89">
        <f t="shared" si="14"/>
        <v>0</v>
      </c>
      <c r="BJ203" s="89">
        <f t="shared" si="15"/>
        <v>0</v>
      </c>
      <c r="BK203" s="60"/>
      <c r="BL203" s="60"/>
      <c r="BM203" s="33"/>
    </row>
    <row r="204" spans="1:65" x14ac:dyDescent="0.2">
      <c r="A204" s="66">
        <v>2017</v>
      </c>
      <c r="B204" s="67">
        <v>1</v>
      </c>
      <c r="C204" s="67">
        <v>2016</v>
      </c>
      <c r="D204" s="73" t="s">
        <v>666</v>
      </c>
      <c r="E204" s="75">
        <v>96</v>
      </c>
      <c r="F204" s="79"/>
      <c r="G204" s="68"/>
      <c r="H204" s="68"/>
      <c r="I204" s="68"/>
      <c r="J204" s="68"/>
      <c r="K204" s="68"/>
      <c r="L204" s="68"/>
      <c r="M204" s="68"/>
      <c r="N204" s="68"/>
      <c r="O204" s="68"/>
      <c r="P204" s="80"/>
      <c r="Q204" s="79"/>
      <c r="R204" s="68">
        <v>21</v>
      </c>
      <c r="S204" s="68"/>
      <c r="T204" s="68"/>
      <c r="U204" s="68"/>
      <c r="V204" s="68"/>
      <c r="W204" s="68"/>
      <c r="X204" s="68"/>
      <c r="Y204" s="68"/>
      <c r="Z204" s="68"/>
      <c r="AA204" s="68"/>
      <c r="AB204" s="68"/>
      <c r="AC204" s="68"/>
      <c r="AD204" s="68"/>
      <c r="AE204" s="68"/>
      <c r="AF204" s="68"/>
      <c r="AG204" s="68"/>
      <c r="AH204" s="68"/>
      <c r="AI204" s="68"/>
      <c r="AJ204" s="68"/>
      <c r="AK204" s="68"/>
      <c r="AL204" s="80"/>
      <c r="AM204" s="79"/>
      <c r="AN204" s="68"/>
      <c r="AO204" s="68"/>
      <c r="AP204" s="68"/>
      <c r="AQ204" s="68"/>
      <c r="AR204" s="68"/>
      <c r="AS204" s="68"/>
      <c r="AT204" s="68"/>
      <c r="AU204" s="68"/>
      <c r="AV204" s="68"/>
      <c r="AW204" s="68"/>
      <c r="AX204" s="68"/>
      <c r="AY204" s="68"/>
      <c r="AZ204" s="68"/>
      <c r="BA204" s="79"/>
      <c r="BB204" s="80"/>
      <c r="BC204" s="85">
        <v>15</v>
      </c>
      <c r="BD204" s="69">
        <v>23</v>
      </c>
      <c r="BE204" s="69"/>
      <c r="BF204" s="86"/>
      <c r="BG204" s="89">
        <f t="shared" si="12"/>
        <v>0.15625</v>
      </c>
      <c r="BH204" s="89">
        <f t="shared" si="13"/>
        <v>0</v>
      </c>
      <c r="BI204" s="89">
        <f t="shared" si="14"/>
        <v>0</v>
      </c>
      <c r="BJ204" s="89">
        <f t="shared" si="15"/>
        <v>0</v>
      </c>
      <c r="BK204" s="60"/>
      <c r="BL204" s="60"/>
      <c r="BM204" s="33"/>
    </row>
    <row r="205" spans="1:65" x14ac:dyDescent="0.2">
      <c r="A205" s="66">
        <v>2017</v>
      </c>
      <c r="B205" s="67">
        <v>1</v>
      </c>
      <c r="C205" s="67">
        <v>2016</v>
      </c>
      <c r="D205" s="73" t="s">
        <v>667</v>
      </c>
      <c r="E205" s="75">
        <v>1021</v>
      </c>
      <c r="F205" s="79"/>
      <c r="G205" s="68">
        <v>26</v>
      </c>
      <c r="H205" s="68"/>
      <c r="I205" s="68"/>
      <c r="J205" s="68">
        <v>145</v>
      </c>
      <c r="K205" s="68"/>
      <c r="L205" s="68"/>
      <c r="M205" s="68"/>
      <c r="N205" s="68"/>
      <c r="O205" s="68"/>
      <c r="P205" s="80">
        <v>34</v>
      </c>
      <c r="Q205" s="79"/>
      <c r="R205" s="68"/>
      <c r="S205" s="68"/>
      <c r="T205" s="68"/>
      <c r="U205" s="68"/>
      <c r="V205" s="68"/>
      <c r="W205" s="68"/>
      <c r="X205" s="68"/>
      <c r="Y205" s="68"/>
      <c r="Z205" s="68"/>
      <c r="AA205" s="68"/>
      <c r="AB205" s="68">
        <v>198</v>
      </c>
      <c r="AC205" s="68"/>
      <c r="AD205" s="68"/>
      <c r="AE205" s="68"/>
      <c r="AF205" s="68"/>
      <c r="AG205" s="68"/>
      <c r="AH205" s="68"/>
      <c r="AI205" s="68"/>
      <c r="AJ205" s="68"/>
      <c r="AK205" s="68"/>
      <c r="AL205" s="80"/>
      <c r="AM205" s="79"/>
      <c r="AN205" s="68"/>
      <c r="AO205" s="68"/>
      <c r="AP205" s="68"/>
      <c r="AQ205" s="68"/>
      <c r="AR205" s="68"/>
      <c r="AS205" s="68"/>
      <c r="AT205" s="68"/>
      <c r="AU205" s="68"/>
      <c r="AV205" s="68"/>
      <c r="AW205" s="68"/>
      <c r="AX205" s="68"/>
      <c r="AY205" s="68"/>
      <c r="AZ205" s="68"/>
      <c r="BA205" s="79"/>
      <c r="BB205" s="80"/>
      <c r="BC205" s="85">
        <v>213</v>
      </c>
      <c r="BD205" s="69">
        <v>199</v>
      </c>
      <c r="BE205" s="69">
        <v>32</v>
      </c>
      <c r="BF205" s="86"/>
      <c r="BG205" s="89">
        <f t="shared" si="12"/>
        <v>0.20861900097943192</v>
      </c>
      <c r="BH205" s="89">
        <f t="shared" si="13"/>
        <v>0</v>
      </c>
      <c r="BI205" s="89">
        <f t="shared" si="14"/>
        <v>3.1341821743388835E-2</v>
      </c>
      <c r="BJ205" s="89">
        <f t="shared" si="15"/>
        <v>0</v>
      </c>
      <c r="BK205" s="60"/>
      <c r="BL205" s="60"/>
      <c r="BM205" s="33"/>
    </row>
    <row r="206" spans="1:65" x14ac:dyDescent="0.2">
      <c r="A206" s="66">
        <v>2017</v>
      </c>
      <c r="B206" s="67">
        <v>1</v>
      </c>
      <c r="C206" s="67">
        <v>2016</v>
      </c>
      <c r="D206" s="73" t="s">
        <v>668</v>
      </c>
      <c r="E206" s="75">
        <v>52</v>
      </c>
      <c r="F206" s="79"/>
      <c r="G206" s="68"/>
      <c r="H206" s="68"/>
      <c r="I206" s="68"/>
      <c r="J206" s="68"/>
      <c r="K206" s="68"/>
      <c r="L206" s="68"/>
      <c r="M206" s="68"/>
      <c r="N206" s="68"/>
      <c r="O206" s="68"/>
      <c r="P206" s="80"/>
      <c r="Q206" s="79"/>
      <c r="R206" s="68">
        <v>13</v>
      </c>
      <c r="S206" s="68"/>
      <c r="T206" s="68"/>
      <c r="U206" s="68"/>
      <c r="V206" s="68"/>
      <c r="W206" s="68"/>
      <c r="X206" s="68"/>
      <c r="Y206" s="68"/>
      <c r="Z206" s="68"/>
      <c r="AA206" s="68"/>
      <c r="AB206" s="68"/>
      <c r="AC206" s="68"/>
      <c r="AD206" s="68"/>
      <c r="AE206" s="68"/>
      <c r="AF206" s="68"/>
      <c r="AG206" s="68"/>
      <c r="AH206" s="68"/>
      <c r="AI206" s="68"/>
      <c r="AJ206" s="68"/>
      <c r="AK206" s="68"/>
      <c r="AL206" s="80"/>
      <c r="AM206" s="79"/>
      <c r="AN206" s="68"/>
      <c r="AO206" s="68"/>
      <c r="AP206" s="68"/>
      <c r="AQ206" s="68"/>
      <c r="AR206" s="68"/>
      <c r="AS206" s="68"/>
      <c r="AT206" s="68"/>
      <c r="AU206" s="68"/>
      <c r="AV206" s="68"/>
      <c r="AW206" s="68"/>
      <c r="AX206" s="68"/>
      <c r="AY206" s="68"/>
      <c r="AZ206" s="68"/>
      <c r="BA206" s="79"/>
      <c r="BB206" s="80"/>
      <c r="BC206" s="85"/>
      <c r="BD206" s="69">
        <v>13</v>
      </c>
      <c r="BE206" s="69"/>
      <c r="BF206" s="86"/>
      <c r="BG206" s="89">
        <f t="shared" si="12"/>
        <v>0</v>
      </c>
      <c r="BH206" s="89">
        <f t="shared" si="13"/>
        <v>0</v>
      </c>
      <c r="BI206" s="89">
        <f t="shared" si="14"/>
        <v>0</v>
      </c>
      <c r="BJ206" s="89">
        <f t="shared" si="15"/>
        <v>0</v>
      </c>
      <c r="BK206" s="60"/>
      <c r="BL206" s="60"/>
      <c r="BM206" s="33"/>
    </row>
    <row r="207" spans="1:65" x14ac:dyDescent="0.2">
      <c r="A207" s="66">
        <v>2017</v>
      </c>
      <c r="B207" s="67">
        <v>1</v>
      </c>
      <c r="C207" s="67">
        <v>2016</v>
      </c>
      <c r="D207" s="73" t="s">
        <v>669</v>
      </c>
      <c r="E207" s="75">
        <v>324</v>
      </c>
      <c r="F207" s="79"/>
      <c r="G207" s="68">
        <v>106</v>
      </c>
      <c r="H207" s="68"/>
      <c r="I207" s="68"/>
      <c r="J207" s="68">
        <v>24</v>
      </c>
      <c r="K207" s="68"/>
      <c r="L207" s="68"/>
      <c r="M207" s="68"/>
      <c r="N207" s="68"/>
      <c r="O207" s="68"/>
      <c r="P207" s="80"/>
      <c r="Q207" s="79"/>
      <c r="R207" s="68"/>
      <c r="S207" s="68"/>
      <c r="T207" s="68"/>
      <c r="U207" s="68"/>
      <c r="V207" s="68"/>
      <c r="W207" s="68"/>
      <c r="X207" s="68"/>
      <c r="Y207" s="68"/>
      <c r="Z207" s="68"/>
      <c r="AA207" s="68"/>
      <c r="AB207" s="68"/>
      <c r="AC207" s="68"/>
      <c r="AD207" s="68"/>
      <c r="AE207" s="68"/>
      <c r="AF207" s="68"/>
      <c r="AG207" s="68"/>
      <c r="AH207" s="68"/>
      <c r="AI207" s="68"/>
      <c r="AJ207" s="68">
        <v>15</v>
      </c>
      <c r="AK207" s="68"/>
      <c r="AL207" s="80"/>
      <c r="AM207" s="79"/>
      <c r="AN207" s="68"/>
      <c r="AO207" s="68"/>
      <c r="AP207" s="68"/>
      <c r="AQ207" s="68"/>
      <c r="AR207" s="68"/>
      <c r="AS207" s="68"/>
      <c r="AT207" s="68"/>
      <c r="AU207" s="68"/>
      <c r="AV207" s="68"/>
      <c r="AW207" s="68"/>
      <c r="AX207" s="68"/>
      <c r="AY207" s="68"/>
      <c r="AZ207" s="68"/>
      <c r="BA207" s="79"/>
      <c r="BB207" s="80"/>
      <c r="BC207" s="85">
        <v>145</v>
      </c>
      <c r="BD207" s="69">
        <v>16</v>
      </c>
      <c r="BE207" s="69"/>
      <c r="BF207" s="86"/>
      <c r="BG207" s="89">
        <f t="shared" si="12"/>
        <v>0.44753086419753085</v>
      </c>
      <c r="BH207" s="89">
        <f t="shared" si="13"/>
        <v>0</v>
      </c>
      <c r="BI207" s="89">
        <f t="shared" si="14"/>
        <v>0</v>
      </c>
      <c r="BJ207" s="89">
        <f t="shared" si="15"/>
        <v>0</v>
      </c>
      <c r="BK207" s="60"/>
      <c r="BL207" s="60"/>
      <c r="BM207" s="33"/>
    </row>
    <row r="208" spans="1:65" x14ac:dyDescent="0.2">
      <c r="A208" s="66">
        <v>2017</v>
      </c>
      <c r="B208" s="67">
        <v>1</v>
      </c>
      <c r="C208" s="67">
        <v>2016</v>
      </c>
      <c r="D208" s="73" t="s">
        <v>670</v>
      </c>
      <c r="E208" s="75">
        <v>57</v>
      </c>
      <c r="F208" s="79"/>
      <c r="G208" s="68"/>
      <c r="H208" s="68"/>
      <c r="I208" s="68"/>
      <c r="J208" s="68"/>
      <c r="K208" s="68"/>
      <c r="L208" s="68"/>
      <c r="M208" s="68"/>
      <c r="N208" s="68"/>
      <c r="O208" s="68"/>
      <c r="P208" s="80"/>
      <c r="Q208" s="79"/>
      <c r="R208" s="68"/>
      <c r="S208" s="68"/>
      <c r="T208" s="68"/>
      <c r="U208" s="68"/>
      <c r="V208" s="68"/>
      <c r="W208" s="68"/>
      <c r="X208" s="68"/>
      <c r="Y208" s="68"/>
      <c r="Z208" s="68"/>
      <c r="AA208" s="68"/>
      <c r="AB208" s="68"/>
      <c r="AC208" s="68"/>
      <c r="AD208" s="68"/>
      <c r="AE208" s="68"/>
      <c r="AF208" s="68"/>
      <c r="AG208" s="68"/>
      <c r="AH208" s="68"/>
      <c r="AI208" s="68"/>
      <c r="AJ208" s="68"/>
      <c r="AK208" s="68"/>
      <c r="AL208" s="80"/>
      <c r="AM208" s="79"/>
      <c r="AN208" s="68"/>
      <c r="AO208" s="68"/>
      <c r="AP208" s="68"/>
      <c r="AQ208" s="68"/>
      <c r="AR208" s="68"/>
      <c r="AS208" s="68"/>
      <c r="AT208" s="68"/>
      <c r="AU208" s="68"/>
      <c r="AV208" s="68"/>
      <c r="AW208" s="68"/>
      <c r="AX208" s="68"/>
      <c r="AY208" s="68"/>
      <c r="AZ208" s="68"/>
      <c r="BA208" s="79"/>
      <c r="BB208" s="80"/>
      <c r="BC208" s="85"/>
      <c r="BD208" s="69">
        <v>16</v>
      </c>
      <c r="BE208" s="69"/>
      <c r="BF208" s="86"/>
      <c r="BG208" s="89">
        <f t="shared" si="12"/>
        <v>0</v>
      </c>
      <c r="BH208" s="89">
        <f t="shared" si="13"/>
        <v>0</v>
      </c>
      <c r="BI208" s="89">
        <f t="shared" si="14"/>
        <v>0</v>
      </c>
      <c r="BJ208" s="89">
        <f t="shared" si="15"/>
        <v>0</v>
      </c>
      <c r="BK208" s="60"/>
      <c r="BL208" s="60"/>
      <c r="BM208" s="33"/>
    </row>
    <row r="209" spans="1:65" x14ac:dyDescent="0.2">
      <c r="A209" s="66">
        <v>2017</v>
      </c>
      <c r="B209" s="67">
        <v>1</v>
      </c>
      <c r="C209" s="67">
        <v>2016</v>
      </c>
      <c r="D209" s="73" t="s">
        <v>671</v>
      </c>
      <c r="E209" s="75">
        <v>24</v>
      </c>
      <c r="F209" s="79"/>
      <c r="G209" s="68"/>
      <c r="H209" s="68"/>
      <c r="I209" s="68"/>
      <c r="J209" s="68"/>
      <c r="K209" s="68"/>
      <c r="L209" s="68"/>
      <c r="M209" s="68"/>
      <c r="N209" s="68"/>
      <c r="O209" s="68"/>
      <c r="P209" s="80"/>
      <c r="Q209" s="79"/>
      <c r="R209" s="68"/>
      <c r="S209" s="68"/>
      <c r="T209" s="68"/>
      <c r="U209" s="68"/>
      <c r="V209" s="68"/>
      <c r="W209" s="68"/>
      <c r="X209" s="68"/>
      <c r="Y209" s="68"/>
      <c r="Z209" s="68"/>
      <c r="AA209" s="68"/>
      <c r="AB209" s="68"/>
      <c r="AC209" s="68"/>
      <c r="AD209" s="68"/>
      <c r="AE209" s="68"/>
      <c r="AF209" s="68"/>
      <c r="AG209" s="68"/>
      <c r="AH209" s="68"/>
      <c r="AI209" s="68"/>
      <c r="AJ209" s="68"/>
      <c r="AK209" s="68"/>
      <c r="AL209" s="80"/>
      <c r="AM209" s="79"/>
      <c r="AN209" s="68"/>
      <c r="AO209" s="68"/>
      <c r="AP209" s="68"/>
      <c r="AQ209" s="68"/>
      <c r="AR209" s="68"/>
      <c r="AS209" s="68"/>
      <c r="AT209" s="68"/>
      <c r="AU209" s="68"/>
      <c r="AV209" s="68"/>
      <c r="AW209" s="68"/>
      <c r="AX209" s="68"/>
      <c r="AY209" s="68"/>
      <c r="AZ209" s="68"/>
      <c r="BA209" s="79"/>
      <c r="BB209" s="80"/>
      <c r="BC209" s="85"/>
      <c r="BD209" s="69"/>
      <c r="BE209" s="69"/>
      <c r="BF209" s="86"/>
      <c r="BG209" s="89">
        <f t="shared" si="12"/>
        <v>0</v>
      </c>
      <c r="BH209" s="89">
        <f t="shared" si="13"/>
        <v>0</v>
      </c>
      <c r="BI209" s="89">
        <f t="shared" si="14"/>
        <v>0</v>
      </c>
      <c r="BJ209" s="89">
        <f t="shared" si="15"/>
        <v>0</v>
      </c>
      <c r="BK209" s="60"/>
      <c r="BL209" s="60"/>
      <c r="BM209" s="33"/>
    </row>
    <row r="210" spans="1:65" x14ac:dyDescent="0.2">
      <c r="A210" s="66">
        <v>2017</v>
      </c>
      <c r="B210" s="67">
        <v>1</v>
      </c>
      <c r="C210" s="67">
        <v>2016</v>
      </c>
      <c r="D210" s="73" t="s">
        <v>672</v>
      </c>
      <c r="E210" s="75">
        <v>52</v>
      </c>
      <c r="F210" s="79"/>
      <c r="G210" s="68"/>
      <c r="H210" s="68"/>
      <c r="I210" s="68"/>
      <c r="J210" s="68"/>
      <c r="K210" s="68"/>
      <c r="L210" s="68"/>
      <c r="M210" s="68"/>
      <c r="N210" s="68"/>
      <c r="O210" s="68"/>
      <c r="P210" s="80"/>
      <c r="Q210" s="79"/>
      <c r="R210" s="68"/>
      <c r="S210" s="68"/>
      <c r="T210" s="68"/>
      <c r="U210" s="68"/>
      <c r="V210" s="68"/>
      <c r="W210" s="68"/>
      <c r="X210" s="68"/>
      <c r="Y210" s="68"/>
      <c r="Z210" s="68">
        <v>18</v>
      </c>
      <c r="AA210" s="68"/>
      <c r="AB210" s="68"/>
      <c r="AC210" s="68"/>
      <c r="AD210" s="68"/>
      <c r="AE210" s="68"/>
      <c r="AF210" s="68"/>
      <c r="AG210" s="68"/>
      <c r="AH210" s="68"/>
      <c r="AI210" s="68"/>
      <c r="AJ210" s="68"/>
      <c r="AK210" s="68"/>
      <c r="AL210" s="80"/>
      <c r="AM210" s="79"/>
      <c r="AN210" s="68"/>
      <c r="AO210" s="68"/>
      <c r="AP210" s="68"/>
      <c r="AQ210" s="68"/>
      <c r="AR210" s="68"/>
      <c r="AS210" s="68"/>
      <c r="AT210" s="68"/>
      <c r="AU210" s="68"/>
      <c r="AV210" s="68"/>
      <c r="AW210" s="68"/>
      <c r="AX210" s="68"/>
      <c r="AY210" s="68"/>
      <c r="AZ210" s="68"/>
      <c r="BA210" s="79"/>
      <c r="BB210" s="80"/>
      <c r="BC210" s="85">
        <v>11</v>
      </c>
      <c r="BD210" s="69">
        <v>23</v>
      </c>
      <c r="BE210" s="69"/>
      <c r="BF210" s="86"/>
      <c r="BG210" s="89">
        <f t="shared" si="12"/>
        <v>0.21153846153846154</v>
      </c>
      <c r="BH210" s="89">
        <f t="shared" si="13"/>
        <v>0</v>
      </c>
      <c r="BI210" s="89">
        <f t="shared" si="14"/>
        <v>0</v>
      </c>
      <c r="BJ210" s="89">
        <f t="shared" si="15"/>
        <v>0</v>
      </c>
      <c r="BK210" s="60"/>
      <c r="BL210" s="60"/>
      <c r="BM210" s="33"/>
    </row>
    <row r="211" spans="1:65" x14ac:dyDescent="0.2">
      <c r="A211" s="66">
        <v>2017</v>
      </c>
      <c r="B211" s="67">
        <v>1</v>
      </c>
      <c r="C211" s="67">
        <v>2016</v>
      </c>
      <c r="D211" s="73" t="s">
        <v>673</v>
      </c>
      <c r="E211" s="75">
        <v>250</v>
      </c>
      <c r="F211" s="79">
        <v>39</v>
      </c>
      <c r="G211" s="68"/>
      <c r="H211" s="68"/>
      <c r="I211" s="68"/>
      <c r="J211" s="68">
        <v>16</v>
      </c>
      <c r="K211" s="68"/>
      <c r="L211" s="68"/>
      <c r="M211" s="68"/>
      <c r="N211" s="68"/>
      <c r="O211" s="68"/>
      <c r="P211" s="80">
        <v>11</v>
      </c>
      <c r="Q211" s="79"/>
      <c r="R211" s="68">
        <v>23</v>
      </c>
      <c r="S211" s="68"/>
      <c r="T211" s="68"/>
      <c r="U211" s="68"/>
      <c r="V211" s="68"/>
      <c r="W211" s="68"/>
      <c r="X211" s="68"/>
      <c r="Y211" s="68"/>
      <c r="Z211" s="68"/>
      <c r="AA211" s="68"/>
      <c r="AB211" s="68"/>
      <c r="AC211" s="68"/>
      <c r="AD211" s="68"/>
      <c r="AE211" s="68"/>
      <c r="AF211" s="68"/>
      <c r="AG211" s="68"/>
      <c r="AH211" s="68"/>
      <c r="AI211" s="68"/>
      <c r="AJ211" s="68"/>
      <c r="AK211" s="68"/>
      <c r="AL211" s="80"/>
      <c r="AM211" s="79"/>
      <c r="AN211" s="68"/>
      <c r="AO211" s="68"/>
      <c r="AP211" s="68"/>
      <c r="AQ211" s="68"/>
      <c r="AR211" s="68"/>
      <c r="AS211" s="68">
        <v>25</v>
      </c>
      <c r="AT211" s="68"/>
      <c r="AU211" s="68"/>
      <c r="AV211" s="68"/>
      <c r="AW211" s="68"/>
      <c r="AX211" s="68"/>
      <c r="AY211" s="68"/>
      <c r="AZ211" s="68"/>
      <c r="BA211" s="79"/>
      <c r="BB211" s="80"/>
      <c r="BC211" s="85">
        <v>81</v>
      </c>
      <c r="BD211" s="69">
        <v>25</v>
      </c>
      <c r="BE211" s="69">
        <v>32</v>
      </c>
      <c r="BF211" s="86"/>
      <c r="BG211" s="89">
        <f t="shared" si="12"/>
        <v>0.32400000000000001</v>
      </c>
      <c r="BH211" s="89">
        <f t="shared" si="13"/>
        <v>0.1</v>
      </c>
      <c r="BI211" s="89">
        <f t="shared" si="14"/>
        <v>0</v>
      </c>
      <c r="BJ211" s="89">
        <f t="shared" si="15"/>
        <v>0</v>
      </c>
      <c r="BK211" s="60"/>
      <c r="BL211" s="60"/>
      <c r="BM211" s="33"/>
    </row>
    <row r="212" spans="1:65" x14ac:dyDescent="0.2">
      <c r="A212" s="66">
        <v>2017</v>
      </c>
      <c r="B212" s="67">
        <v>1</v>
      </c>
      <c r="C212" s="67">
        <v>2016</v>
      </c>
      <c r="D212" s="73" t="s">
        <v>674</v>
      </c>
      <c r="E212" s="75">
        <v>237</v>
      </c>
      <c r="F212" s="79">
        <v>16</v>
      </c>
      <c r="G212" s="68">
        <v>15</v>
      </c>
      <c r="H212" s="68"/>
      <c r="I212" s="68"/>
      <c r="J212" s="68"/>
      <c r="K212" s="68"/>
      <c r="L212" s="68">
        <v>15</v>
      </c>
      <c r="M212" s="68"/>
      <c r="N212" s="68"/>
      <c r="O212" s="68"/>
      <c r="P212" s="80">
        <v>14</v>
      </c>
      <c r="Q212" s="79"/>
      <c r="R212" s="68"/>
      <c r="S212" s="68"/>
      <c r="T212" s="68"/>
      <c r="U212" s="68"/>
      <c r="V212" s="68"/>
      <c r="W212" s="68"/>
      <c r="X212" s="68">
        <v>16</v>
      </c>
      <c r="Y212" s="68"/>
      <c r="Z212" s="68"/>
      <c r="AA212" s="68"/>
      <c r="AB212" s="68"/>
      <c r="AC212" s="68"/>
      <c r="AD212" s="68"/>
      <c r="AE212" s="68"/>
      <c r="AF212" s="68"/>
      <c r="AG212" s="68"/>
      <c r="AH212" s="68"/>
      <c r="AI212" s="68"/>
      <c r="AJ212" s="68"/>
      <c r="AK212" s="68"/>
      <c r="AL212" s="80"/>
      <c r="AM212" s="79"/>
      <c r="AN212" s="68"/>
      <c r="AO212" s="68"/>
      <c r="AP212" s="68"/>
      <c r="AQ212" s="68"/>
      <c r="AR212" s="68"/>
      <c r="AS212" s="68"/>
      <c r="AT212" s="68"/>
      <c r="AU212" s="68"/>
      <c r="AV212" s="68"/>
      <c r="AW212" s="68"/>
      <c r="AX212" s="68"/>
      <c r="AY212" s="68"/>
      <c r="AZ212" s="68"/>
      <c r="BA212" s="79"/>
      <c r="BB212" s="80"/>
      <c r="BC212" s="85">
        <v>87</v>
      </c>
      <c r="BD212" s="69">
        <v>28</v>
      </c>
      <c r="BE212" s="69"/>
      <c r="BF212" s="86"/>
      <c r="BG212" s="89">
        <f t="shared" si="12"/>
        <v>0.36708860759493672</v>
      </c>
      <c r="BH212" s="89">
        <f t="shared" si="13"/>
        <v>0.11814345991561181</v>
      </c>
      <c r="BI212" s="89">
        <f t="shared" si="14"/>
        <v>0</v>
      </c>
      <c r="BJ212" s="89">
        <f t="shared" si="15"/>
        <v>0</v>
      </c>
      <c r="BK212" s="60"/>
      <c r="BL212" s="60"/>
      <c r="BM212" s="33"/>
    </row>
    <row r="213" spans="1:65" x14ac:dyDescent="0.2">
      <c r="A213" s="66">
        <v>2017</v>
      </c>
      <c r="B213" s="67">
        <v>1</v>
      </c>
      <c r="C213" s="67">
        <v>2016</v>
      </c>
      <c r="D213" s="73" t="s">
        <v>675</v>
      </c>
      <c r="E213" s="75">
        <v>27</v>
      </c>
      <c r="F213" s="79"/>
      <c r="G213" s="68"/>
      <c r="H213" s="68"/>
      <c r="I213" s="68"/>
      <c r="J213" s="68"/>
      <c r="K213" s="68"/>
      <c r="L213" s="68"/>
      <c r="M213" s="68"/>
      <c r="N213" s="68"/>
      <c r="O213" s="68"/>
      <c r="P213" s="80"/>
      <c r="Q213" s="79"/>
      <c r="R213" s="68"/>
      <c r="S213" s="68"/>
      <c r="T213" s="68"/>
      <c r="U213" s="68"/>
      <c r="V213" s="68"/>
      <c r="W213" s="68"/>
      <c r="X213" s="68"/>
      <c r="Y213" s="68"/>
      <c r="Z213" s="68"/>
      <c r="AA213" s="68"/>
      <c r="AB213" s="68"/>
      <c r="AC213" s="68"/>
      <c r="AD213" s="68"/>
      <c r="AE213" s="68"/>
      <c r="AF213" s="68"/>
      <c r="AG213" s="68"/>
      <c r="AH213" s="68"/>
      <c r="AI213" s="68"/>
      <c r="AJ213" s="68"/>
      <c r="AK213" s="68"/>
      <c r="AL213" s="80"/>
      <c r="AM213" s="79"/>
      <c r="AN213" s="68"/>
      <c r="AO213" s="68"/>
      <c r="AP213" s="68"/>
      <c r="AQ213" s="68"/>
      <c r="AR213" s="68"/>
      <c r="AS213" s="68"/>
      <c r="AT213" s="68"/>
      <c r="AU213" s="68"/>
      <c r="AV213" s="68"/>
      <c r="AW213" s="68"/>
      <c r="AX213" s="68"/>
      <c r="AY213" s="68"/>
      <c r="AZ213" s="68"/>
      <c r="BA213" s="79"/>
      <c r="BB213" s="80"/>
      <c r="BC213" s="85"/>
      <c r="BD213" s="69"/>
      <c r="BE213" s="69"/>
      <c r="BF213" s="86"/>
      <c r="BG213" s="89">
        <f t="shared" si="12"/>
        <v>0</v>
      </c>
      <c r="BH213" s="89">
        <f t="shared" si="13"/>
        <v>0</v>
      </c>
      <c r="BI213" s="89">
        <f t="shared" si="14"/>
        <v>0</v>
      </c>
      <c r="BJ213" s="89">
        <f t="shared" si="15"/>
        <v>0</v>
      </c>
      <c r="BK213" s="60"/>
      <c r="BL213" s="60"/>
      <c r="BM213" s="33"/>
    </row>
    <row r="214" spans="1:65" x14ac:dyDescent="0.2">
      <c r="A214" s="66">
        <v>2017</v>
      </c>
      <c r="B214" s="67">
        <v>1</v>
      </c>
      <c r="C214" s="67">
        <v>2016</v>
      </c>
      <c r="D214" s="73" t="s">
        <v>676</v>
      </c>
      <c r="E214" s="75">
        <v>26</v>
      </c>
      <c r="F214" s="79"/>
      <c r="G214" s="68"/>
      <c r="H214" s="68"/>
      <c r="I214" s="68"/>
      <c r="J214" s="68"/>
      <c r="K214" s="68"/>
      <c r="L214" s="68"/>
      <c r="M214" s="68"/>
      <c r="N214" s="68"/>
      <c r="O214" s="68"/>
      <c r="P214" s="80"/>
      <c r="Q214" s="79"/>
      <c r="R214" s="68"/>
      <c r="S214" s="68"/>
      <c r="T214" s="68"/>
      <c r="U214" s="68"/>
      <c r="V214" s="68"/>
      <c r="W214" s="68"/>
      <c r="X214" s="68"/>
      <c r="Y214" s="68"/>
      <c r="Z214" s="68"/>
      <c r="AA214" s="68"/>
      <c r="AB214" s="68"/>
      <c r="AC214" s="68"/>
      <c r="AD214" s="68"/>
      <c r="AE214" s="68"/>
      <c r="AF214" s="68"/>
      <c r="AG214" s="68"/>
      <c r="AH214" s="68"/>
      <c r="AI214" s="68"/>
      <c r="AJ214" s="68"/>
      <c r="AK214" s="68"/>
      <c r="AL214" s="80"/>
      <c r="AM214" s="79"/>
      <c r="AN214" s="68"/>
      <c r="AO214" s="68"/>
      <c r="AP214" s="68"/>
      <c r="AQ214" s="68"/>
      <c r="AR214" s="68"/>
      <c r="AS214" s="68"/>
      <c r="AT214" s="68"/>
      <c r="AU214" s="68"/>
      <c r="AV214" s="68"/>
      <c r="AW214" s="68"/>
      <c r="AX214" s="68"/>
      <c r="AY214" s="68"/>
      <c r="AZ214" s="68"/>
      <c r="BA214" s="79"/>
      <c r="BB214" s="80"/>
      <c r="BC214" s="85"/>
      <c r="BD214" s="69"/>
      <c r="BE214" s="69"/>
      <c r="BF214" s="86"/>
      <c r="BG214" s="89">
        <f t="shared" si="12"/>
        <v>0</v>
      </c>
      <c r="BH214" s="89">
        <f t="shared" si="13"/>
        <v>0</v>
      </c>
      <c r="BI214" s="89">
        <f t="shared" si="14"/>
        <v>0</v>
      </c>
      <c r="BJ214" s="89">
        <f t="shared" si="15"/>
        <v>0</v>
      </c>
      <c r="BK214" s="60"/>
      <c r="BL214" s="60"/>
      <c r="BM214" s="33"/>
    </row>
    <row r="215" spans="1:65" x14ac:dyDescent="0.2">
      <c r="A215" s="66">
        <v>2017</v>
      </c>
      <c r="B215" s="67">
        <v>1</v>
      </c>
      <c r="C215" s="67">
        <v>2016</v>
      </c>
      <c r="D215" s="73" t="s">
        <v>429</v>
      </c>
      <c r="E215" s="75">
        <v>285</v>
      </c>
      <c r="F215" s="79"/>
      <c r="G215" s="68"/>
      <c r="H215" s="68"/>
      <c r="I215" s="68"/>
      <c r="J215" s="68">
        <v>24</v>
      </c>
      <c r="K215" s="68"/>
      <c r="L215" s="68"/>
      <c r="M215" s="68"/>
      <c r="N215" s="68"/>
      <c r="O215" s="68"/>
      <c r="P215" s="80"/>
      <c r="Q215" s="79"/>
      <c r="R215" s="68"/>
      <c r="S215" s="68"/>
      <c r="T215" s="68"/>
      <c r="U215" s="68"/>
      <c r="V215" s="68"/>
      <c r="W215" s="68"/>
      <c r="X215" s="68"/>
      <c r="Y215" s="68"/>
      <c r="Z215" s="68"/>
      <c r="AA215" s="68"/>
      <c r="AB215" s="68">
        <v>32</v>
      </c>
      <c r="AC215" s="68"/>
      <c r="AD215" s="68"/>
      <c r="AE215" s="68"/>
      <c r="AF215" s="68"/>
      <c r="AG215" s="68"/>
      <c r="AH215" s="68"/>
      <c r="AI215" s="68"/>
      <c r="AJ215" s="68"/>
      <c r="AK215" s="68"/>
      <c r="AL215" s="80"/>
      <c r="AM215" s="79"/>
      <c r="AN215" s="68"/>
      <c r="AO215" s="68"/>
      <c r="AP215" s="68"/>
      <c r="AQ215" s="68"/>
      <c r="AR215" s="68"/>
      <c r="AS215" s="68"/>
      <c r="AT215" s="68">
        <v>27</v>
      </c>
      <c r="AU215" s="68"/>
      <c r="AV215" s="68"/>
      <c r="AW215" s="68"/>
      <c r="AX215" s="68"/>
      <c r="AY215" s="68"/>
      <c r="AZ215" s="68"/>
      <c r="BA215" s="79"/>
      <c r="BB215" s="80"/>
      <c r="BC215" s="85">
        <v>45</v>
      </c>
      <c r="BD215" s="69">
        <v>32</v>
      </c>
      <c r="BE215" s="69">
        <v>42</v>
      </c>
      <c r="BF215" s="86"/>
      <c r="BG215" s="89">
        <f t="shared" si="12"/>
        <v>0.15789473684210525</v>
      </c>
      <c r="BH215" s="89">
        <f t="shared" si="13"/>
        <v>0</v>
      </c>
      <c r="BI215" s="89">
        <f t="shared" si="14"/>
        <v>0</v>
      </c>
      <c r="BJ215" s="89">
        <f t="shared" si="15"/>
        <v>0</v>
      </c>
      <c r="BK215" s="60"/>
      <c r="BL215" s="60"/>
      <c r="BM215" s="33"/>
    </row>
    <row r="216" spans="1:65" x14ac:dyDescent="0.2">
      <c r="A216" s="66">
        <v>2017</v>
      </c>
      <c r="B216" s="67">
        <v>1</v>
      </c>
      <c r="C216" s="67">
        <v>2016</v>
      </c>
      <c r="D216" s="73" t="s">
        <v>430</v>
      </c>
      <c r="E216" s="75">
        <v>49</v>
      </c>
      <c r="F216" s="79"/>
      <c r="G216" s="68"/>
      <c r="H216" s="68"/>
      <c r="I216" s="68"/>
      <c r="J216" s="68"/>
      <c r="K216" s="68"/>
      <c r="L216" s="68"/>
      <c r="M216" s="68"/>
      <c r="N216" s="68"/>
      <c r="O216" s="68"/>
      <c r="P216" s="80"/>
      <c r="Q216" s="79"/>
      <c r="R216" s="68"/>
      <c r="S216" s="68"/>
      <c r="T216" s="68"/>
      <c r="U216" s="68"/>
      <c r="V216" s="68">
        <v>21</v>
      </c>
      <c r="W216" s="68"/>
      <c r="X216" s="68"/>
      <c r="Y216" s="68"/>
      <c r="Z216" s="68"/>
      <c r="AA216" s="68"/>
      <c r="AB216" s="68"/>
      <c r="AC216" s="68"/>
      <c r="AD216" s="68"/>
      <c r="AE216" s="68"/>
      <c r="AF216" s="68"/>
      <c r="AG216" s="68"/>
      <c r="AH216" s="68"/>
      <c r="AI216" s="68"/>
      <c r="AJ216" s="68"/>
      <c r="AK216" s="68"/>
      <c r="AL216" s="80"/>
      <c r="AM216" s="79"/>
      <c r="AN216" s="68"/>
      <c r="AO216" s="68"/>
      <c r="AP216" s="68"/>
      <c r="AQ216" s="68"/>
      <c r="AR216" s="68"/>
      <c r="AS216" s="68"/>
      <c r="AT216" s="68"/>
      <c r="AU216" s="68"/>
      <c r="AV216" s="68"/>
      <c r="AW216" s="68"/>
      <c r="AX216" s="68"/>
      <c r="AY216" s="68"/>
      <c r="AZ216" s="68"/>
      <c r="BA216" s="79"/>
      <c r="BB216" s="80"/>
      <c r="BC216" s="85"/>
      <c r="BD216" s="69">
        <v>21</v>
      </c>
      <c r="BE216" s="69"/>
      <c r="BF216" s="86"/>
      <c r="BG216" s="89">
        <f t="shared" si="12"/>
        <v>0</v>
      </c>
      <c r="BH216" s="89">
        <f t="shared" si="13"/>
        <v>0</v>
      </c>
      <c r="BI216" s="89">
        <f t="shared" si="14"/>
        <v>0</v>
      </c>
      <c r="BJ216" s="89">
        <f t="shared" si="15"/>
        <v>0</v>
      </c>
      <c r="BK216" s="60"/>
      <c r="BL216" s="60"/>
      <c r="BM216" s="33"/>
    </row>
    <row r="217" spans="1:65" x14ac:dyDescent="0.2">
      <c r="A217" s="66">
        <v>2017</v>
      </c>
      <c r="B217" s="67">
        <v>1</v>
      </c>
      <c r="C217" s="67">
        <v>2016</v>
      </c>
      <c r="D217" s="73" t="s">
        <v>677</v>
      </c>
      <c r="E217" s="75">
        <v>78</v>
      </c>
      <c r="F217" s="79"/>
      <c r="G217" s="68"/>
      <c r="H217" s="68"/>
      <c r="I217" s="68">
        <v>16</v>
      </c>
      <c r="J217" s="68"/>
      <c r="K217" s="68"/>
      <c r="L217" s="68"/>
      <c r="M217" s="68"/>
      <c r="N217" s="68"/>
      <c r="O217" s="68"/>
      <c r="P217" s="80"/>
      <c r="Q217" s="79"/>
      <c r="R217" s="68"/>
      <c r="S217" s="68"/>
      <c r="T217" s="68"/>
      <c r="U217" s="68"/>
      <c r="V217" s="68"/>
      <c r="W217" s="68"/>
      <c r="X217" s="68"/>
      <c r="Y217" s="68"/>
      <c r="Z217" s="68"/>
      <c r="AA217" s="68"/>
      <c r="AB217" s="68"/>
      <c r="AC217" s="68"/>
      <c r="AD217" s="68"/>
      <c r="AE217" s="68"/>
      <c r="AF217" s="68"/>
      <c r="AG217" s="68"/>
      <c r="AH217" s="68"/>
      <c r="AI217" s="68"/>
      <c r="AJ217" s="68"/>
      <c r="AK217" s="68"/>
      <c r="AL217" s="80"/>
      <c r="AM217" s="79"/>
      <c r="AN217" s="68"/>
      <c r="AO217" s="68"/>
      <c r="AP217" s="68"/>
      <c r="AQ217" s="68"/>
      <c r="AR217" s="68"/>
      <c r="AS217" s="68"/>
      <c r="AT217" s="68"/>
      <c r="AU217" s="68"/>
      <c r="AV217" s="68"/>
      <c r="AW217" s="68"/>
      <c r="AX217" s="68"/>
      <c r="AY217" s="68"/>
      <c r="AZ217" s="68"/>
      <c r="BA217" s="79"/>
      <c r="BB217" s="80"/>
      <c r="BC217" s="85">
        <v>32</v>
      </c>
      <c r="BD217" s="69"/>
      <c r="BE217" s="69"/>
      <c r="BF217" s="86"/>
      <c r="BG217" s="89">
        <f t="shared" si="12"/>
        <v>0.41025641025641024</v>
      </c>
      <c r="BH217" s="89">
        <f t="shared" si="13"/>
        <v>0</v>
      </c>
      <c r="BI217" s="89">
        <f t="shared" si="14"/>
        <v>0</v>
      </c>
      <c r="BJ217" s="89">
        <f t="shared" si="15"/>
        <v>0</v>
      </c>
      <c r="BK217" s="60"/>
      <c r="BL217" s="60"/>
      <c r="BM217" s="33"/>
    </row>
    <row r="218" spans="1:65" x14ac:dyDescent="0.2">
      <c r="A218" s="66">
        <v>2017</v>
      </c>
      <c r="B218" s="67">
        <v>1</v>
      </c>
      <c r="C218" s="67">
        <v>2016</v>
      </c>
      <c r="D218" s="73" t="s">
        <v>431</v>
      </c>
      <c r="E218" s="75">
        <v>134</v>
      </c>
      <c r="F218" s="79"/>
      <c r="G218" s="68">
        <v>11</v>
      </c>
      <c r="H218" s="68"/>
      <c r="I218" s="68"/>
      <c r="J218" s="68"/>
      <c r="K218" s="68"/>
      <c r="L218" s="68"/>
      <c r="M218" s="68"/>
      <c r="N218" s="68"/>
      <c r="O218" s="68"/>
      <c r="P218" s="80">
        <v>12</v>
      </c>
      <c r="Q218" s="79"/>
      <c r="R218" s="68"/>
      <c r="S218" s="68"/>
      <c r="T218" s="68"/>
      <c r="U218" s="68"/>
      <c r="V218" s="68"/>
      <c r="W218" s="68"/>
      <c r="X218" s="68"/>
      <c r="Y218" s="68"/>
      <c r="Z218" s="68"/>
      <c r="AA218" s="68"/>
      <c r="AB218" s="68"/>
      <c r="AC218" s="68"/>
      <c r="AD218" s="68"/>
      <c r="AE218" s="68"/>
      <c r="AF218" s="68"/>
      <c r="AG218" s="68"/>
      <c r="AH218" s="68"/>
      <c r="AI218" s="68"/>
      <c r="AJ218" s="68">
        <v>40</v>
      </c>
      <c r="AK218" s="68"/>
      <c r="AL218" s="80"/>
      <c r="AM218" s="79"/>
      <c r="AN218" s="68"/>
      <c r="AO218" s="68"/>
      <c r="AP218" s="68"/>
      <c r="AQ218" s="68"/>
      <c r="AR218" s="68"/>
      <c r="AS218" s="68"/>
      <c r="AT218" s="68"/>
      <c r="AU218" s="68"/>
      <c r="AV218" s="68"/>
      <c r="AW218" s="68"/>
      <c r="AX218" s="68"/>
      <c r="AY218" s="68"/>
      <c r="AZ218" s="68"/>
      <c r="BA218" s="79"/>
      <c r="BB218" s="80"/>
      <c r="BC218" s="85">
        <v>30</v>
      </c>
      <c r="BD218" s="69">
        <v>40</v>
      </c>
      <c r="BE218" s="69"/>
      <c r="BF218" s="86"/>
      <c r="BG218" s="89">
        <f t="shared" si="12"/>
        <v>0.22388059701492538</v>
      </c>
      <c r="BH218" s="89">
        <f t="shared" si="13"/>
        <v>0</v>
      </c>
      <c r="BI218" s="89">
        <f t="shared" si="14"/>
        <v>0</v>
      </c>
      <c r="BJ218" s="89">
        <f t="shared" si="15"/>
        <v>0</v>
      </c>
      <c r="BK218" s="60"/>
      <c r="BL218" s="60"/>
      <c r="BM218" s="33"/>
    </row>
    <row r="219" spans="1:65" x14ac:dyDescent="0.2">
      <c r="A219" s="66">
        <v>2017</v>
      </c>
      <c r="B219" s="67">
        <v>1</v>
      </c>
      <c r="C219" s="67">
        <v>2016</v>
      </c>
      <c r="D219" s="73" t="s">
        <v>432</v>
      </c>
      <c r="E219" s="75">
        <v>43</v>
      </c>
      <c r="F219" s="79"/>
      <c r="G219" s="68"/>
      <c r="H219" s="68"/>
      <c r="I219" s="68"/>
      <c r="J219" s="68"/>
      <c r="K219" s="68"/>
      <c r="L219" s="68"/>
      <c r="M219" s="68"/>
      <c r="N219" s="68"/>
      <c r="O219" s="68"/>
      <c r="P219" s="80"/>
      <c r="Q219" s="79"/>
      <c r="R219" s="68"/>
      <c r="S219" s="68"/>
      <c r="T219" s="68"/>
      <c r="U219" s="68"/>
      <c r="V219" s="68"/>
      <c r="W219" s="68"/>
      <c r="X219" s="68"/>
      <c r="Y219" s="68"/>
      <c r="Z219" s="68"/>
      <c r="AA219" s="68"/>
      <c r="AB219" s="68"/>
      <c r="AC219" s="68"/>
      <c r="AD219" s="68"/>
      <c r="AE219" s="68"/>
      <c r="AF219" s="68"/>
      <c r="AG219" s="68"/>
      <c r="AH219" s="68"/>
      <c r="AI219" s="68"/>
      <c r="AJ219" s="68"/>
      <c r="AK219" s="68"/>
      <c r="AL219" s="80"/>
      <c r="AM219" s="79"/>
      <c r="AN219" s="68"/>
      <c r="AO219" s="68"/>
      <c r="AP219" s="68"/>
      <c r="AQ219" s="68"/>
      <c r="AR219" s="68"/>
      <c r="AS219" s="68"/>
      <c r="AT219" s="68"/>
      <c r="AU219" s="68"/>
      <c r="AV219" s="68"/>
      <c r="AW219" s="68"/>
      <c r="AX219" s="68"/>
      <c r="AY219" s="68"/>
      <c r="AZ219" s="68"/>
      <c r="BA219" s="79"/>
      <c r="BB219" s="80"/>
      <c r="BC219" s="85">
        <v>16</v>
      </c>
      <c r="BD219" s="69">
        <v>13</v>
      </c>
      <c r="BE219" s="69"/>
      <c r="BF219" s="86"/>
      <c r="BG219" s="89">
        <f t="shared" si="12"/>
        <v>0.37209302325581395</v>
      </c>
      <c r="BH219" s="89">
        <f t="shared" si="13"/>
        <v>0</v>
      </c>
      <c r="BI219" s="89">
        <f t="shared" si="14"/>
        <v>0</v>
      </c>
      <c r="BJ219" s="89">
        <f t="shared" si="15"/>
        <v>0</v>
      </c>
      <c r="BK219" s="60"/>
      <c r="BL219" s="60"/>
      <c r="BM219" s="33"/>
    </row>
    <row r="220" spans="1:65" x14ac:dyDescent="0.2">
      <c r="A220" s="66">
        <v>2017</v>
      </c>
      <c r="B220" s="67">
        <v>1</v>
      </c>
      <c r="C220" s="67">
        <v>2016</v>
      </c>
      <c r="D220" s="73" t="s">
        <v>678</v>
      </c>
      <c r="E220" s="75">
        <v>34</v>
      </c>
      <c r="F220" s="79"/>
      <c r="G220" s="68"/>
      <c r="H220" s="68"/>
      <c r="I220" s="68"/>
      <c r="J220" s="68"/>
      <c r="K220" s="68"/>
      <c r="L220" s="68"/>
      <c r="M220" s="68"/>
      <c r="N220" s="68"/>
      <c r="O220" s="68"/>
      <c r="P220" s="80"/>
      <c r="Q220" s="79"/>
      <c r="R220" s="68"/>
      <c r="S220" s="68"/>
      <c r="T220" s="68"/>
      <c r="U220" s="68"/>
      <c r="V220" s="68"/>
      <c r="W220" s="68"/>
      <c r="X220" s="68"/>
      <c r="Y220" s="68"/>
      <c r="Z220" s="68"/>
      <c r="AA220" s="68"/>
      <c r="AB220" s="68"/>
      <c r="AC220" s="68"/>
      <c r="AD220" s="68"/>
      <c r="AE220" s="68"/>
      <c r="AF220" s="68"/>
      <c r="AG220" s="68"/>
      <c r="AH220" s="68"/>
      <c r="AI220" s="68"/>
      <c r="AJ220" s="68"/>
      <c r="AK220" s="68"/>
      <c r="AL220" s="80"/>
      <c r="AM220" s="79"/>
      <c r="AN220" s="68"/>
      <c r="AO220" s="68"/>
      <c r="AP220" s="68"/>
      <c r="AQ220" s="68"/>
      <c r="AR220" s="68"/>
      <c r="AS220" s="68"/>
      <c r="AT220" s="68"/>
      <c r="AU220" s="68"/>
      <c r="AV220" s="68"/>
      <c r="AW220" s="68"/>
      <c r="AX220" s="68"/>
      <c r="AY220" s="68"/>
      <c r="AZ220" s="68"/>
      <c r="BA220" s="79"/>
      <c r="BB220" s="80"/>
      <c r="BC220" s="85"/>
      <c r="BD220" s="69"/>
      <c r="BE220" s="69"/>
      <c r="BF220" s="86"/>
      <c r="BG220" s="89">
        <f t="shared" si="12"/>
        <v>0</v>
      </c>
      <c r="BH220" s="89">
        <f t="shared" si="13"/>
        <v>0</v>
      </c>
      <c r="BI220" s="89">
        <f t="shared" si="14"/>
        <v>0</v>
      </c>
      <c r="BJ220" s="89">
        <f t="shared" si="15"/>
        <v>0</v>
      </c>
      <c r="BK220" s="60"/>
      <c r="BL220" s="60"/>
      <c r="BM220" s="33"/>
    </row>
    <row r="221" spans="1:65" x14ac:dyDescent="0.2">
      <c r="A221" s="66">
        <v>2017</v>
      </c>
      <c r="B221" s="67">
        <v>1</v>
      </c>
      <c r="C221" s="67">
        <v>2016</v>
      </c>
      <c r="D221" s="73" t="s">
        <v>433</v>
      </c>
      <c r="E221" s="75">
        <v>109</v>
      </c>
      <c r="F221" s="79"/>
      <c r="G221" s="68"/>
      <c r="H221" s="68"/>
      <c r="I221" s="68"/>
      <c r="J221" s="68"/>
      <c r="K221" s="68"/>
      <c r="L221" s="68"/>
      <c r="M221" s="68"/>
      <c r="N221" s="68"/>
      <c r="O221" s="68"/>
      <c r="P221" s="80"/>
      <c r="Q221" s="79"/>
      <c r="R221" s="68"/>
      <c r="S221" s="68"/>
      <c r="T221" s="68"/>
      <c r="U221" s="68"/>
      <c r="V221" s="68"/>
      <c r="W221" s="68"/>
      <c r="X221" s="68"/>
      <c r="Y221" s="68"/>
      <c r="Z221" s="68"/>
      <c r="AA221" s="68"/>
      <c r="AB221" s="68"/>
      <c r="AC221" s="68"/>
      <c r="AD221" s="68"/>
      <c r="AE221" s="68"/>
      <c r="AF221" s="68"/>
      <c r="AG221" s="68"/>
      <c r="AH221" s="68">
        <v>54</v>
      </c>
      <c r="AI221" s="68"/>
      <c r="AJ221" s="68"/>
      <c r="AK221" s="68"/>
      <c r="AL221" s="80"/>
      <c r="AM221" s="79"/>
      <c r="AN221" s="68"/>
      <c r="AO221" s="68"/>
      <c r="AP221" s="68"/>
      <c r="AQ221" s="68"/>
      <c r="AR221" s="68"/>
      <c r="AS221" s="68"/>
      <c r="AT221" s="68"/>
      <c r="AU221" s="68"/>
      <c r="AV221" s="68"/>
      <c r="AW221" s="68"/>
      <c r="AX221" s="68"/>
      <c r="AY221" s="68"/>
      <c r="AZ221" s="68"/>
      <c r="BA221" s="79"/>
      <c r="BB221" s="80"/>
      <c r="BC221" s="85">
        <v>15</v>
      </c>
      <c r="BD221" s="69">
        <v>55</v>
      </c>
      <c r="BE221" s="69"/>
      <c r="BF221" s="86"/>
      <c r="BG221" s="89">
        <f t="shared" si="12"/>
        <v>0.13761467889908258</v>
      </c>
      <c r="BH221" s="89">
        <f t="shared" si="13"/>
        <v>0</v>
      </c>
      <c r="BI221" s="89">
        <f t="shared" si="14"/>
        <v>0</v>
      </c>
      <c r="BJ221" s="89">
        <f t="shared" si="15"/>
        <v>0</v>
      </c>
      <c r="BK221" s="60"/>
      <c r="BL221" s="60"/>
      <c r="BM221" s="33"/>
    </row>
    <row r="222" spans="1:65" x14ac:dyDescent="0.2">
      <c r="A222" s="66">
        <v>2017</v>
      </c>
      <c r="B222" s="67">
        <v>1</v>
      </c>
      <c r="C222" s="67">
        <v>2016</v>
      </c>
      <c r="D222" s="73" t="s">
        <v>679</v>
      </c>
      <c r="E222" s="75">
        <v>39</v>
      </c>
      <c r="F222" s="79"/>
      <c r="G222" s="68"/>
      <c r="H222" s="68"/>
      <c r="I222" s="68"/>
      <c r="J222" s="68"/>
      <c r="K222" s="68"/>
      <c r="L222" s="68"/>
      <c r="M222" s="68"/>
      <c r="N222" s="68"/>
      <c r="O222" s="68"/>
      <c r="P222" s="80"/>
      <c r="Q222" s="79"/>
      <c r="R222" s="68"/>
      <c r="S222" s="68"/>
      <c r="T222" s="68"/>
      <c r="U222" s="68"/>
      <c r="V222" s="68"/>
      <c r="W222" s="68"/>
      <c r="X222" s="68"/>
      <c r="Y222" s="68"/>
      <c r="Z222" s="68"/>
      <c r="AA222" s="68"/>
      <c r="AB222" s="68"/>
      <c r="AC222" s="68"/>
      <c r="AD222" s="68"/>
      <c r="AE222" s="68"/>
      <c r="AF222" s="68"/>
      <c r="AG222" s="68"/>
      <c r="AH222" s="68"/>
      <c r="AI222" s="68"/>
      <c r="AJ222" s="68"/>
      <c r="AK222" s="68"/>
      <c r="AL222" s="80"/>
      <c r="AM222" s="79"/>
      <c r="AN222" s="68"/>
      <c r="AO222" s="68"/>
      <c r="AP222" s="68"/>
      <c r="AQ222" s="68"/>
      <c r="AR222" s="68"/>
      <c r="AS222" s="68"/>
      <c r="AT222" s="68"/>
      <c r="AU222" s="68"/>
      <c r="AV222" s="68"/>
      <c r="AW222" s="68"/>
      <c r="AX222" s="68"/>
      <c r="AY222" s="68"/>
      <c r="AZ222" s="68"/>
      <c r="BA222" s="79"/>
      <c r="BB222" s="80"/>
      <c r="BC222" s="85">
        <v>18</v>
      </c>
      <c r="BD222" s="69"/>
      <c r="BE222" s="69"/>
      <c r="BF222" s="86"/>
      <c r="BG222" s="89">
        <f t="shared" si="12"/>
        <v>0.46153846153846156</v>
      </c>
      <c r="BH222" s="89">
        <f t="shared" si="13"/>
        <v>0</v>
      </c>
      <c r="BI222" s="89">
        <f t="shared" si="14"/>
        <v>0</v>
      </c>
      <c r="BJ222" s="89">
        <f t="shared" si="15"/>
        <v>0</v>
      </c>
      <c r="BK222" s="60"/>
      <c r="BL222" s="60"/>
      <c r="BM222" s="33"/>
    </row>
    <row r="223" spans="1:65" x14ac:dyDescent="0.2">
      <c r="A223" s="66">
        <v>2017</v>
      </c>
      <c r="B223" s="67">
        <v>1</v>
      </c>
      <c r="C223" s="67">
        <v>2016</v>
      </c>
      <c r="D223" s="73" t="s">
        <v>680</v>
      </c>
      <c r="E223" s="75">
        <v>1322</v>
      </c>
      <c r="F223" s="79"/>
      <c r="G223" s="68">
        <v>14</v>
      </c>
      <c r="H223" s="68"/>
      <c r="I223" s="68"/>
      <c r="J223" s="68">
        <v>211</v>
      </c>
      <c r="K223" s="68"/>
      <c r="L223" s="68"/>
      <c r="M223" s="68"/>
      <c r="N223" s="68"/>
      <c r="O223" s="68"/>
      <c r="P223" s="80">
        <v>16</v>
      </c>
      <c r="Q223" s="79"/>
      <c r="R223" s="68"/>
      <c r="S223" s="68"/>
      <c r="T223" s="68"/>
      <c r="U223" s="68"/>
      <c r="V223" s="68"/>
      <c r="W223" s="68"/>
      <c r="X223" s="68"/>
      <c r="Y223" s="68"/>
      <c r="Z223" s="68"/>
      <c r="AA223" s="68"/>
      <c r="AB223" s="68">
        <v>206</v>
      </c>
      <c r="AC223" s="68"/>
      <c r="AD223" s="68"/>
      <c r="AE223" s="68"/>
      <c r="AF223" s="68"/>
      <c r="AG223" s="68"/>
      <c r="AH223" s="68"/>
      <c r="AI223" s="68"/>
      <c r="AJ223" s="68"/>
      <c r="AK223" s="68"/>
      <c r="AL223" s="80"/>
      <c r="AM223" s="79"/>
      <c r="AN223" s="68"/>
      <c r="AO223" s="68"/>
      <c r="AP223" s="68"/>
      <c r="AQ223" s="68"/>
      <c r="AR223" s="68"/>
      <c r="AS223" s="68"/>
      <c r="AT223" s="68"/>
      <c r="AU223" s="68"/>
      <c r="AV223" s="68"/>
      <c r="AW223" s="68"/>
      <c r="AX223" s="68"/>
      <c r="AY223" s="68"/>
      <c r="AZ223" s="68"/>
      <c r="BA223" s="79"/>
      <c r="BB223" s="80"/>
      <c r="BC223" s="85">
        <v>249</v>
      </c>
      <c r="BD223" s="69">
        <v>214</v>
      </c>
      <c r="BE223" s="69">
        <v>25</v>
      </c>
      <c r="BF223" s="86"/>
      <c r="BG223" s="89">
        <f t="shared" si="12"/>
        <v>0.18835098335854766</v>
      </c>
      <c r="BH223" s="89">
        <f t="shared" si="13"/>
        <v>0</v>
      </c>
      <c r="BI223" s="89">
        <f t="shared" si="14"/>
        <v>1.8910741301059002E-2</v>
      </c>
      <c r="BJ223" s="89">
        <f t="shared" si="15"/>
        <v>0</v>
      </c>
      <c r="BK223" s="60"/>
      <c r="BL223" s="60"/>
      <c r="BM223" s="33"/>
    </row>
    <row r="224" spans="1:65" x14ac:dyDescent="0.2">
      <c r="A224" s="66">
        <v>2017</v>
      </c>
      <c r="B224" s="67">
        <v>1</v>
      </c>
      <c r="C224" s="67">
        <v>2016</v>
      </c>
      <c r="D224" s="73" t="s">
        <v>681</v>
      </c>
      <c r="E224" s="75">
        <v>116</v>
      </c>
      <c r="F224" s="79"/>
      <c r="G224" s="68"/>
      <c r="H224" s="68"/>
      <c r="I224" s="68"/>
      <c r="J224" s="68"/>
      <c r="K224" s="68"/>
      <c r="L224" s="68"/>
      <c r="M224" s="68">
        <v>17</v>
      </c>
      <c r="N224" s="68"/>
      <c r="O224" s="68"/>
      <c r="P224" s="80"/>
      <c r="Q224" s="79"/>
      <c r="R224" s="68"/>
      <c r="S224" s="68"/>
      <c r="T224" s="68"/>
      <c r="U224" s="68"/>
      <c r="V224" s="68"/>
      <c r="W224" s="68"/>
      <c r="X224" s="68"/>
      <c r="Y224" s="68"/>
      <c r="Z224" s="68"/>
      <c r="AA224" s="68"/>
      <c r="AB224" s="68"/>
      <c r="AC224" s="68"/>
      <c r="AD224" s="68"/>
      <c r="AE224" s="68"/>
      <c r="AF224" s="68"/>
      <c r="AG224" s="68">
        <v>11</v>
      </c>
      <c r="AH224" s="68"/>
      <c r="AI224" s="68"/>
      <c r="AJ224" s="68"/>
      <c r="AK224" s="68"/>
      <c r="AL224" s="80"/>
      <c r="AM224" s="79"/>
      <c r="AN224" s="68"/>
      <c r="AO224" s="68"/>
      <c r="AP224" s="68"/>
      <c r="AQ224" s="68"/>
      <c r="AR224" s="68"/>
      <c r="AS224" s="68"/>
      <c r="AT224" s="68"/>
      <c r="AU224" s="68"/>
      <c r="AV224" s="68"/>
      <c r="AW224" s="68"/>
      <c r="AX224" s="68"/>
      <c r="AY224" s="68"/>
      <c r="AZ224" s="68"/>
      <c r="BA224" s="79"/>
      <c r="BB224" s="80"/>
      <c r="BC224" s="85">
        <v>40</v>
      </c>
      <c r="BD224" s="69">
        <v>12</v>
      </c>
      <c r="BE224" s="69"/>
      <c r="BF224" s="86"/>
      <c r="BG224" s="89">
        <f t="shared" si="12"/>
        <v>0.34482758620689657</v>
      </c>
      <c r="BH224" s="89">
        <f t="shared" si="13"/>
        <v>0</v>
      </c>
      <c r="BI224" s="89">
        <f t="shared" si="14"/>
        <v>0</v>
      </c>
      <c r="BJ224" s="89">
        <f t="shared" si="15"/>
        <v>0</v>
      </c>
      <c r="BK224" s="60"/>
      <c r="BL224" s="60"/>
      <c r="BM224" s="33"/>
    </row>
    <row r="225" spans="1:65" x14ac:dyDescent="0.2">
      <c r="A225" s="66">
        <v>2017</v>
      </c>
      <c r="B225" s="67">
        <v>1</v>
      </c>
      <c r="C225" s="67">
        <v>2016</v>
      </c>
      <c r="D225" s="73" t="s">
        <v>682</v>
      </c>
      <c r="E225" s="75">
        <v>22</v>
      </c>
      <c r="F225" s="79"/>
      <c r="G225" s="68"/>
      <c r="H225" s="68"/>
      <c r="I225" s="68"/>
      <c r="J225" s="68"/>
      <c r="K225" s="68"/>
      <c r="L225" s="68"/>
      <c r="M225" s="68"/>
      <c r="N225" s="68"/>
      <c r="O225" s="68"/>
      <c r="P225" s="80"/>
      <c r="Q225" s="79"/>
      <c r="R225" s="68"/>
      <c r="S225" s="68"/>
      <c r="T225" s="68"/>
      <c r="U225" s="68"/>
      <c r="V225" s="68"/>
      <c r="W225" s="68"/>
      <c r="X225" s="68"/>
      <c r="Y225" s="68"/>
      <c r="Z225" s="68"/>
      <c r="AA225" s="68"/>
      <c r="AB225" s="68"/>
      <c r="AC225" s="68"/>
      <c r="AD225" s="68"/>
      <c r="AE225" s="68"/>
      <c r="AF225" s="68"/>
      <c r="AG225" s="68"/>
      <c r="AH225" s="68"/>
      <c r="AI225" s="68"/>
      <c r="AJ225" s="68"/>
      <c r="AK225" s="68"/>
      <c r="AL225" s="80"/>
      <c r="AM225" s="79"/>
      <c r="AN225" s="68"/>
      <c r="AO225" s="68"/>
      <c r="AP225" s="68"/>
      <c r="AQ225" s="68"/>
      <c r="AR225" s="68"/>
      <c r="AS225" s="68"/>
      <c r="AT225" s="68"/>
      <c r="AU225" s="68"/>
      <c r="AV225" s="68"/>
      <c r="AW225" s="68"/>
      <c r="AX225" s="68"/>
      <c r="AY225" s="68"/>
      <c r="AZ225" s="68"/>
      <c r="BA225" s="79"/>
      <c r="BB225" s="80"/>
      <c r="BC225" s="85"/>
      <c r="BD225" s="69"/>
      <c r="BE225" s="69"/>
      <c r="BF225" s="86"/>
      <c r="BG225" s="89">
        <f t="shared" si="12"/>
        <v>0</v>
      </c>
      <c r="BH225" s="89">
        <f t="shared" si="13"/>
        <v>0</v>
      </c>
      <c r="BI225" s="89">
        <f t="shared" si="14"/>
        <v>0</v>
      </c>
      <c r="BJ225" s="89">
        <f t="shared" si="15"/>
        <v>0</v>
      </c>
      <c r="BK225" s="60"/>
      <c r="BL225" s="60"/>
      <c r="BM225" s="33"/>
    </row>
    <row r="226" spans="1:65" x14ac:dyDescent="0.2">
      <c r="A226" s="66">
        <v>2017</v>
      </c>
      <c r="B226" s="67">
        <v>1</v>
      </c>
      <c r="C226" s="67">
        <v>2016</v>
      </c>
      <c r="D226" s="73" t="s">
        <v>683</v>
      </c>
      <c r="E226" s="75">
        <v>111</v>
      </c>
      <c r="F226" s="79">
        <v>14</v>
      </c>
      <c r="G226" s="68"/>
      <c r="H226" s="68"/>
      <c r="I226" s="68"/>
      <c r="J226" s="68"/>
      <c r="K226" s="68"/>
      <c r="L226" s="68"/>
      <c r="M226" s="68"/>
      <c r="N226" s="68"/>
      <c r="O226" s="68"/>
      <c r="P226" s="80"/>
      <c r="Q226" s="79"/>
      <c r="R226" s="68"/>
      <c r="S226" s="68"/>
      <c r="T226" s="68"/>
      <c r="U226" s="68"/>
      <c r="V226" s="68"/>
      <c r="W226" s="68"/>
      <c r="X226" s="68"/>
      <c r="Y226" s="68"/>
      <c r="Z226" s="68"/>
      <c r="AA226" s="68"/>
      <c r="AB226" s="68"/>
      <c r="AC226" s="68"/>
      <c r="AD226" s="68">
        <v>25</v>
      </c>
      <c r="AE226" s="68"/>
      <c r="AF226" s="68"/>
      <c r="AG226" s="68"/>
      <c r="AH226" s="68"/>
      <c r="AI226" s="68"/>
      <c r="AJ226" s="68"/>
      <c r="AK226" s="68"/>
      <c r="AL226" s="80"/>
      <c r="AM226" s="79"/>
      <c r="AN226" s="68"/>
      <c r="AO226" s="68"/>
      <c r="AP226" s="68"/>
      <c r="AQ226" s="68"/>
      <c r="AR226" s="68"/>
      <c r="AS226" s="68"/>
      <c r="AT226" s="68"/>
      <c r="AU226" s="68"/>
      <c r="AV226" s="68"/>
      <c r="AW226" s="68"/>
      <c r="AX226" s="68"/>
      <c r="AY226" s="68"/>
      <c r="AZ226" s="68"/>
      <c r="BA226" s="79"/>
      <c r="BB226" s="80"/>
      <c r="BC226" s="85">
        <v>35</v>
      </c>
      <c r="BD226" s="69">
        <v>25</v>
      </c>
      <c r="BE226" s="69"/>
      <c r="BF226" s="86"/>
      <c r="BG226" s="89">
        <f t="shared" si="12"/>
        <v>0.31531531531531531</v>
      </c>
      <c r="BH226" s="89">
        <f t="shared" si="13"/>
        <v>0.22522522522522523</v>
      </c>
      <c r="BI226" s="89">
        <f t="shared" si="14"/>
        <v>0</v>
      </c>
      <c r="BJ226" s="89">
        <f t="shared" si="15"/>
        <v>0</v>
      </c>
      <c r="BK226" s="60"/>
      <c r="BL226" s="60"/>
      <c r="BM226" s="33"/>
    </row>
    <row r="227" spans="1:65" x14ac:dyDescent="0.2">
      <c r="A227" s="66">
        <v>2017</v>
      </c>
      <c r="B227" s="67">
        <v>1</v>
      </c>
      <c r="C227" s="67">
        <v>2016</v>
      </c>
      <c r="D227" s="73" t="s">
        <v>684</v>
      </c>
      <c r="E227" s="75">
        <v>262</v>
      </c>
      <c r="F227" s="79"/>
      <c r="G227" s="68"/>
      <c r="H227" s="68"/>
      <c r="I227" s="68">
        <v>13</v>
      </c>
      <c r="J227" s="68"/>
      <c r="K227" s="68"/>
      <c r="L227" s="68"/>
      <c r="M227" s="68"/>
      <c r="N227" s="68"/>
      <c r="O227" s="68"/>
      <c r="P227" s="80"/>
      <c r="Q227" s="79"/>
      <c r="R227" s="68"/>
      <c r="S227" s="68"/>
      <c r="T227" s="68"/>
      <c r="U227" s="68"/>
      <c r="V227" s="68"/>
      <c r="W227" s="68"/>
      <c r="X227" s="68"/>
      <c r="Y227" s="68"/>
      <c r="Z227" s="68"/>
      <c r="AA227" s="68"/>
      <c r="AB227" s="68"/>
      <c r="AC227" s="68"/>
      <c r="AD227" s="68"/>
      <c r="AE227" s="68"/>
      <c r="AF227" s="68"/>
      <c r="AG227" s="68"/>
      <c r="AH227" s="68"/>
      <c r="AI227" s="68">
        <v>37</v>
      </c>
      <c r="AJ227" s="68"/>
      <c r="AK227" s="68"/>
      <c r="AL227" s="80"/>
      <c r="AM227" s="79"/>
      <c r="AN227" s="68"/>
      <c r="AO227" s="68"/>
      <c r="AP227" s="68"/>
      <c r="AQ227" s="68"/>
      <c r="AR227" s="68"/>
      <c r="AS227" s="68"/>
      <c r="AT227" s="68"/>
      <c r="AU227" s="68"/>
      <c r="AV227" s="68"/>
      <c r="AW227" s="68"/>
      <c r="AX227" s="68"/>
      <c r="AY227" s="68"/>
      <c r="AZ227" s="68"/>
      <c r="BA227" s="79"/>
      <c r="BB227" s="80"/>
      <c r="BC227" s="85">
        <v>48</v>
      </c>
      <c r="BD227" s="69">
        <v>42</v>
      </c>
      <c r="BE227" s="69"/>
      <c r="BF227" s="86"/>
      <c r="BG227" s="89">
        <f t="shared" si="12"/>
        <v>0.18320610687022901</v>
      </c>
      <c r="BH227" s="89">
        <f t="shared" si="13"/>
        <v>0</v>
      </c>
      <c r="BI227" s="89">
        <f t="shared" si="14"/>
        <v>0</v>
      </c>
      <c r="BJ227" s="89">
        <f t="shared" si="15"/>
        <v>0</v>
      </c>
      <c r="BK227" s="60"/>
      <c r="BL227" s="60"/>
      <c r="BM227" s="33"/>
    </row>
    <row r="228" spans="1:65" x14ac:dyDescent="0.2">
      <c r="A228" s="66">
        <v>2017</v>
      </c>
      <c r="B228" s="67">
        <v>1</v>
      </c>
      <c r="C228" s="67">
        <v>2016</v>
      </c>
      <c r="D228" s="73" t="s">
        <v>685</v>
      </c>
      <c r="E228" s="75">
        <v>85</v>
      </c>
      <c r="F228" s="79">
        <v>16</v>
      </c>
      <c r="G228" s="68"/>
      <c r="H228" s="68"/>
      <c r="I228" s="68"/>
      <c r="J228" s="68"/>
      <c r="K228" s="68"/>
      <c r="L228" s="68"/>
      <c r="M228" s="68"/>
      <c r="N228" s="68"/>
      <c r="O228" s="68"/>
      <c r="P228" s="80"/>
      <c r="Q228" s="79"/>
      <c r="R228" s="68"/>
      <c r="S228" s="68"/>
      <c r="T228" s="68"/>
      <c r="U228" s="68">
        <v>14</v>
      </c>
      <c r="V228" s="68"/>
      <c r="W228" s="68"/>
      <c r="X228" s="68"/>
      <c r="Y228" s="68"/>
      <c r="Z228" s="68"/>
      <c r="AA228" s="68"/>
      <c r="AB228" s="68"/>
      <c r="AC228" s="68"/>
      <c r="AD228" s="68"/>
      <c r="AE228" s="68"/>
      <c r="AF228" s="68"/>
      <c r="AG228" s="68"/>
      <c r="AH228" s="68"/>
      <c r="AI228" s="68"/>
      <c r="AJ228" s="68"/>
      <c r="AK228" s="68"/>
      <c r="AL228" s="80"/>
      <c r="AM228" s="79"/>
      <c r="AN228" s="68"/>
      <c r="AO228" s="68"/>
      <c r="AP228" s="68"/>
      <c r="AQ228" s="68"/>
      <c r="AR228" s="68"/>
      <c r="AS228" s="68"/>
      <c r="AT228" s="68"/>
      <c r="AU228" s="68"/>
      <c r="AV228" s="68"/>
      <c r="AW228" s="68"/>
      <c r="AX228" s="68"/>
      <c r="AY228" s="68"/>
      <c r="AZ228" s="68"/>
      <c r="BA228" s="79"/>
      <c r="BB228" s="80"/>
      <c r="BC228" s="85">
        <v>21</v>
      </c>
      <c r="BD228" s="69">
        <v>14</v>
      </c>
      <c r="BE228" s="69"/>
      <c r="BF228" s="86"/>
      <c r="BG228" s="89">
        <f t="shared" si="12"/>
        <v>0.24705882352941178</v>
      </c>
      <c r="BH228" s="89">
        <f t="shared" si="13"/>
        <v>0.16470588235294117</v>
      </c>
      <c r="BI228" s="89">
        <f t="shared" si="14"/>
        <v>0</v>
      </c>
      <c r="BJ228" s="89">
        <f t="shared" si="15"/>
        <v>0</v>
      </c>
      <c r="BK228" s="60"/>
      <c r="BL228" s="60"/>
      <c r="BM228" s="33"/>
    </row>
    <row r="229" spans="1:65" x14ac:dyDescent="0.2">
      <c r="A229" s="66">
        <v>2017</v>
      </c>
      <c r="B229" s="67">
        <v>1</v>
      </c>
      <c r="C229" s="67">
        <v>2016</v>
      </c>
      <c r="D229" s="73" t="s">
        <v>686</v>
      </c>
      <c r="E229" s="75">
        <v>59</v>
      </c>
      <c r="F229" s="79"/>
      <c r="G229" s="68">
        <v>14</v>
      </c>
      <c r="H229" s="68"/>
      <c r="I229" s="68"/>
      <c r="J229" s="68"/>
      <c r="K229" s="68"/>
      <c r="L229" s="68"/>
      <c r="M229" s="68"/>
      <c r="N229" s="68"/>
      <c r="O229" s="68"/>
      <c r="P229" s="80"/>
      <c r="Q229" s="79"/>
      <c r="R229" s="68"/>
      <c r="S229" s="68"/>
      <c r="T229" s="68"/>
      <c r="U229" s="68"/>
      <c r="V229" s="68"/>
      <c r="W229" s="68"/>
      <c r="X229" s="68"/>
      <c r="Y229" s="68"/>
      <c r="Z229" s="68"/>
      <c r="AA229" s="68"/>
      <c r="AB229" s="68"/>
      <c r="AC229" s="68"/>
      <c r="AD229" s="68"/>
      <c r="AE229" s="68"/>
      <c r="AF229" s="68"/>
      <c r="AG229" s="68"/>
      <c r="AH229" s="68"/>
      <c r="AI229" s="68"/>
      <c r="AJ229" s="68"/>
      <c r="AK229" s="68"/>
      <c r="AL229" s="80"/>
      <c r="AM229" s="79"/>
      <c r="AN229" s="68"/>
      <c r="AO229" s="68"/>
      <c r="AP229" s="68"/>
      <c r="AQ229" s="68"/>
      <c r="AR229" s="68"/>
      <c r="AS229" s="68"/>
      <c r="AT229" s="68"/>
      <c r="AU229" s="68"/>
      <c r="AV229" s="68"/>
      <c r="AW229" s="68"/>
      <c r="AX229" s="68"/>
      <c r="AY229" s="68"/>
      <c r="AZ229" s="68"/>
      <c r="BA229" s="79"/>
      <c r="BB229" s="80"/>
      <c r="BC229" s="85">
        <v>14</v>
      </c>
      <c r="BD229" s="69"/>
      <c r="BE229" s="69"/>
      <c r="BF229" s="86"/>
      <c r="BG229" s="89">
        <f t="shared" si="12"/>
        <v>0.23728813559322035</v>
      </c>
      <c r="BH229" s="89">
        <f t="shared" si="13"/>
        <v>0</v>
      </c>
      <c r="BI229" s="89">
        <f t="shared" si="14"/>
        <v>0</v>
      </c>
      <c r="BJ229" s="89">
        <f t="shared" si="15"/>
        <v>0</v>
      </c>
      <c r="BK229" s="60"/>
      <c r="BL229" s="60"/>
      <c r="BM229" s="33"/>
    </row>
    <row r="230" spans="1:65" x14ac:dyDescent="0.2">
      <c r="A230" s="66">
        <v>2017</v>
      </c>
      <c r="B230" s="67">
        <v>1</v>
      </c>
      <c r="C230" s="67">
        <v>2016</v>
      </c>
      <c r="D230" s="73" t="s">
        <v>434</v>
      </c>
      <c r="E230" s="75">
        <v>68</v>
      </c>
      <c r="F230" s="79"/>
      <c r="G230" s="68"/>
      <c r="H230" s="68"/>
      <c r="I230" s="68"/>
      <c r="J230" s="68"/>
      <c r="K230" s="68"/>
      <c r="L230" s="68"/>
      <c r="M230" s="68"/>
      <c r="N230" s="68"/>
      <c r="O230" s="68"/>
      <c r="P230" s="80"/>
      <c r="Q230" s="79"/>
      <c r="R230" s="68"/>
      <c r="S230" s="68"/>
      <c r="T230" s="68"/>
      <c r="U230" s="68"/>
      <c r="V230" s="68"/>
      <c r="W230" s="68"/>
      <c r="X230" s="68"/>
      <c r="Y230" s="68"/>
      <c r="Z230" s="68">
        <v>26</v>
      </c>
      <c r="AA230" s="68"/>
      <c r="AB230" s="68"/>
      <c r="AC230" s="68"/>
      <c r="AD230" s="68"/>
      <c r="AE230" s="68"/>
      <c r="AF230" s="68"/>
      <c r="AG230" s="68"/>
      <c r="AH230" s="68"/>
      <c r="AI230" s="68"/>
      <c r="AJ230" s="68"/>
      <c r="AK230" s="68"/>
      <c r="AL230" s="80"/>
      <c r="AM230" s="79"/>
      <c r="AN230" s="68"/>
      <c r="AO230" s="68"/>
      <c r="AP230" s="68"/>
      <c r="AQ230" s="68"/>
      <c r="AR230" s="68"/>
      <c r="AS230" s="68"/>
      <c r="AT230" s="68"/>
      <c r="AU230" s="68"/>
      <c r="AV230" s="68"/>
      <c r="AW230" s="68"/>
      <c r="AX230" s="68"/>
      <c r="AY230" s="68"/>
      <c r="AZ230" s="68"/>
      <c r="BA230" s="79"/>
      <c r="BB230" s="80"/>
      <c r="BC230" s="85">
        <v>16</v>
      </c>
      <c r="BD230" s="69">
        <v>26</v>
      </c>
      <c r="BE230" s="69"/>
      <c r="BF230" s="86"/>
      <c r="BG230" s="89">
        <f t="shared" si="12"/>
        <v>0.23529411764705882</v>
      </c>
      <c r="BH230" s="89">
        <f t="shared" si="13"/>
        <v>0</v>
      </c>
      <c r="BI230" s="89">
        <f t="shared" si="14"/>
        <v>0</v>
      </c>
      <c r="BJ230" s="89">
        <f t="shared" si="15"/>
        <v>0</v>
      </c>
      <c r="BK230" s="60"/>
      <c r="BL230" s="60"/>
      <c r="BM230" s="33"/>
    </row>
    <row r="231" spans="1:65" x14ac:dyDescent="0.2">
      <c r="A231" s="66">
        <v>2017</v>
      </c>
      <c r="B231" s="67">
        <v>1</v>
      </c>
      <c r="C231" s="67">
        <v>2016</v>
      </c>
      <c r="D231" s="73" t="s">
        <v>687</v>
      </c>
      <c r="E231" s="75">
        <v>188</v>
      </c>
      <c r="F231" s="79">
        <v>58</v>
      </c>
      <c r="G231" s="68"/>
      <c r="H231" s="68"/>
      <c r="I231" s="68"/>
      <c r="J231" s="68">
        <v>22</v>
      </c>
      <c r="K231" s="68"/>
      <c r="L231" s="68"/>
      <c r="M231" s="68"/>
      <c r="N231" s="68"/>
      <c r="O231" s="68"/>
      <c r="P231" s="80"/>
      <c r="Q231" s="79"/>
      <c r="R231" s="68"/>
      <c r="S231" s="68"/>
      <c r="T231" s="68"/>
      <c r="U231" s="68">
        <v>29</v>
      </c>
      <c r="V231" s="68"/>
      <c r="W231" s="68"/>
      <c r="X231" s="68"/>
      <c r="Y231" s="68"/>
      <c r="Z231" s="68"/>
      <c r="AA231" s="68"/>
      <c r="AB231" s="68"/>
      <c r="AC231" s="68"/>
      <c r="AD231" s="68"/>
      <c r="AE231" s="68"/>
      <c r="AF231" s="68"/>
      <c r="AG231" s="68"/>
      <c r="AH231" s="68"/>
      <c r="AI231" s="68"/>
      <c r="AJ231" s="68"/>
      <c r="AK231" s="68"/>
      <c r="AL231" s="80"/>
      <c r="AM231" s="79"/>
      <c r="AN231" s="68"/>
      <c r="AO231" s="68"/>
      <c r="AP231" s="68"/>
      <c r="AQ231" s="68"/>
      <c r="AR231" s="68"/>
      <c r="AS231" s="68"/>
      <c r="AT231" s="68"/>
      <c r="AU231" s="68"/>
      <c r="AV231" s="68"/>
      <c r="AW231" s="68"/>
      <c r="AX231" s="68"/>
      <c r="AY231" s="68"/>
      <c r="AZ231" s="68"/>
      <c r="BA231" s="79"/>
      <c r="BB231" s="80"/>
      <c r="BC231" s="85">
        <v>91</v>
      </c>
      <c r="BD231" s="69">
        <v>32</v>
      </c>
      <c r="BE231" s="69"/>
      <c r="BF231" s="86"/>
      <c r="BG231" s="89">
        <f t="shared" si="12"/>
        <v>0.48404255319148937</v>
      </c>
      <c r="BH231" s="89">
        <f t="shared" si="13"/>
        <v>0.1702127659574468</v>
      </c>
      <c r="BI231" s="89">
        <f t="shared" si="14"/>
        <v>0</v>
      </c>
      <c r="BJ231" s="89">
        <f t="shared" si="15"/>
        <v>0</v>
      </c>
      <c r="BK231" s="60"/>
      <c r="BL231" s="60"/>
      <c r="BM231" s="33"/>
    </row>
    <row r="232" spans="1:65" x14ac:dyDescent="0.2">
      <c r="A232" s="66">
        <v>2017</v>
      </c>
      <c r="B232" s="67">
        <v>1</v>
      </c>
      <c r="C232" s="67">
        <v>2016</v>
      </c>
      <c r="D232" s="73" t="s">
        <v>688</v>
      </c>
      <c r="E232" s="75">
        <v>435</v>
      </c>
      <c r="F232" s="79"/>
      <c r="G232" s="68">
        <v>38</v>
      </c>
      <c r="H232" s="68"/>
      <c r="I232" s="68"/>
      <c r="J232" s="68">
        <v>19</v>
      </c>
      <c r="K232" s="68">
        <v>125</v>
      </c>
      <c r="L232" s="68"/>
      <c r="M232" s="68"/>
      <c r="N232" s="68"/>
      <c r="O232" s="68"/>
      <c r="P232" s="80">
        <v>18</v>
      </c>
      <c r="Q232" s="79"/>
      <c r="R232" s="68"/>
      <c r="S232" s="68"/>
      <c r="T232" s="68"/>
      <c r="U232" s="68"/>
      <c r="V232" s="68"/>
      <c r="W232" s="68"/>
      <c r="X232" s="68"/>
      <c r="Y232" s="68"/>
      <c r="Z232" s="68"/>
      <c r="AA232" s="68"/>
      <c r="AB232" s="68"/>
      <c r="AC232" s="68"/>
      <c r="AD232" s="68"/>
      <c r="AE232" s="68"/>
      <c r="AF232" s="68"/>
      <c r="AG232" s="68"/>
      <c r="AH232" s="68"/>
      <c r="AI232" s="68"/>
      <c r="AJ232" s="68"/>
      <c r="AK232" s="68"/>
      <c r="AL232" s="80"/>
      <c r="AM232" s="79"/>
      <c r="AN232" s="68"/>
      <c r="AO232" s="68"/>
      <c r="AP232" s="68"/>
      <c r="AQ232" s="68"/>
      <c r="AR232" s="68"/>
      <c r="AS232" s="68"/>
      <c r="AT232" s="68"/>
      <c r="AU232" s="68"/>
      <c r="AV232" s="68"/>
      <c r="AW232" s="68"/>
      <c r="AX232" s="68"/>
      <c r="AY232" s="68"/>
      <c r="AZ232" s="68"/>
      <c r="BA232" s="79"/>
      <c r="BB232" s="80"/>
      <c r="BC232" s="85">
        <v>208</v>
      </c>
      <c r="BD232" s="69"/>
      <c r="BE232" s="69"/>
      <c r="BF232" s="86"/>
      <c r="BG232" s="89">
        <f t="shared" si="12"/>
        <v>0.47816091954022988</v>
      </c>
      <c r="BH232" s="89">
        <f t="shared" si="13"/>
        <v>0</v>
      </c>
      <c r="BI232" s="89">
        <f t="shared" si="14"/>
        <v>0</v>
      </c>
      <c r="BJ232" s="89">
        <f t="shared" si="15"/>
        <v>0</v>
      </c>
      <c r="BK232" s="60"/>
      <c r="BL232" s="60"/>
      <c r="BM232" s="33"/>
    </row>
    <row r="233" spans="1:65" x14ac:dyDescent="0.2">
      <c r="A233" s="66">
        <v>2017</v>
      </c>
      <c r="B233" s="67">
        <v>1</v>
      </c>
      <c r="C233" s="67">
        <v>2016</v>
      </c>
      <c r="D233" s="73" t="s">
        <v>689</v>
      </c>
      <c r="E233" s="75">
        <v>241</v>
      </c>
      <c r="F233" s="79"/>
      <c r="G233" s="68">
        <v>12</v>
      </c>
      <c r="H233" s="68"/>
      <c r="I233" s="68"/>
      <c r="J233" s="68">
        <v>15</v>
      </c>
      <c r="K233" s="68"/>
      <c r="L233" s="68"/>
      <c r="M233" s="68"/>
      <c r="N233" s="68"/>
      <c r="O233" s="68"/>
      <c r="P233" s="80">
        <v>36</v>
      </c>
      <c r="Q233" s="79"/>
      <c r="R233" s="68">
        <v>33</v>
      </c>
      <c r="S233" s="68"/>
      <c r="T233" s="68"/>
      <c r="U233" s="68"/>
      <c r="V233" s="68"/>
      <c r="W233" s="68"/>
      <c r="X233" s="68"/>
      <c r="Y233" s="68"/>
      <c r="Z233" s="68"/>
      <c r="AA233" s="68"/>
      <c r="AB233" s="68"/>
      <c r="AC233" s="68"/>
      <c r="AD233" s="68"/>
      <c r="AE233" s="68"/>
      <c r="AF233" s="68"/>
      <c r="AG233" s="68"/>
      <c r="AH233" s="68"/>
      <c r="AI233" s="68"/>
      <c r="AJ233" s="68"/>
      <c r="AK233" s="68"/>
      <c r="AL233" s="80"/>
      <c r="AM233" s="79"/>
      <c r="AN233" s="68"/>
      <c r="AO233" s="68"/>
      <c r="AP233" s="68"/>
      <c r="AQ233" s="68"/>
      <c r="AR233" s="68"/>
      <c r="AS233" s="68"/>
      <c r="AT233" s="68"/>
      <c r="AU233" s="68"/>
      <c r="AV233" s="68"/>
      <c r="AW233" s="68"/>
      <c r="AX233" s="68"/>
      <c r="AY233" s="68"/>
      <c r="AZ233" s="68"/>
      <c r="BA233" s="79"/>
      <c r="BB233" s="80"/>
      <c r="BC233" s="85">
        <v>78</v>
      </c>
      <c r="BD233" s="69">
        <v>43</v>
      </c>
      <c r="BE233" s="69">
        <v>23</v>
      </c>
      <c r="BF233" s="86"/>
      <c r="BG233" s="89">
        <f t="shared" si="12"/>
        <v>0.32365145228215769</v>
      </c>
      <c r="BH233" s="89">
        <f t="shared" si="13"/>
        <v>0</v>
      </c>
      <c r="BI233" s="89">
        <f t="shared" si="14"/>
        <v>9.5435684647302899E-2</v>
      </c>
      <c r="BJ233" s="89">
        <f t="shared" si="15"/>
        <v>0</v>
      </c>
      <c r="BK233" s="60"/>
      <c r="BL233" s="60"/>
      <c r="BM233" s="33"/>
    </row>
    <row r="234" spans="1:65" x14ac:dyDescent="0.2">
      <c r="A234" s="66">
        <v>2017</v>
      </c>
      <c r="B234" s="67">
        <v>1</v>
      </c>
      <c r="C234" s="67">
        <v>2016</v>
      </c>
      <c r="D234" s="73" t="s">
        <v>690</v>
      </c>
      <c r="E234" s="75">
        <v>29</v>
      </c>
      <c r="F234" s="79"/>
      <c r="G234" s="68"/>
      <c r="H234" s="68"/>
      <c r="I234" s="68"/>
      <c r="J234" s="68"/>
      <c r="K234" s="68"/>
      <c r="L234" s="68"/>
      <c r="M234" s="68"/>
      <c r="N234" s="68"/>
      <c r="O234" s="68"/>
      <c r="P234" s="80"/>
      <c r="Q234" s="79"/>
      <c r="R234" s="68"/>
      <c r="S234" s="68"/>
      <c r="T234" s="68"/>
      <c r="U234" s="68"/>
      <c r="V234" s="68"/>
      <c r="W234" s="68"/>
      <c r="X234" s="68"/>
      <c r="Y234" s="68"/>
      <c r="Z234" s="68"/>
      <c r="AA234" s="68"/>
      <c r="AB234" s="68"/>
      <c r="AC234" s="68"/>
      <c r="AD234" s="68"/>
      <c r="AE234" s="68"/>
      <c r="AF234" s="68"/>
      <c r="AG234" s="68"/>
      <c r="AH234" s="68"/>
      <c r="AI234" s="68"/>
      <c r="AJ234" s="68"/>
      <c r="AK234" s="68"/>
      <c r="AL234" s="80"/>
      <c r="AM234" s="79"/>
      <c r="AN234" s="68"/>
      <c r="AO234" s="68"/>
      <c r="AP234" s="68"/>
      <c r="AQ234" s="68"/>
      <c r="AR234" s="68"/>
      <c r="AS234" s="68"/>
      <c r="AT234" s="68"/>
      <c r="AU234" s="68"/>
      <c r="AV234" s="68"/>
      <c r="AW234" s="68"/>
      <c r="AX234" s="68"/>
      <c r="AY234" s="68"/>
      <c r="AZ234" s="68"/>
      <c r="BA234" s="79"/>
      <c r="BB234" s="80"/>
      <c r="BC234" s="85"/>
      <c r="BD234" s="69"/>
      <c r="BE234" s="69"/>
      <c r="BF234" s="86"/>
      <c r="BG234" s="89">
        <f t="shared" si="12"/>
        <v>0</v>
      </c>
      <c r="BH234" s="89">
        <f t="shared" si="13"/>
        <v>0</v>
      </c>
      <c r="BI234" s="89">
        <f t="shared" si="14"/>
        <v>0</v>
      </c>
      <c r="BJ234" s="89">
        <f t="shared" si="15"/>
        <v>0</v>
      </c>
      <c r="BK234" s="60"/>
      <c r="BL234" s="60"/>
      <c r="BM234" s="33"/>
    </row>
    <row r="235" spans="1:65" x14ac:dyDescent="0.2">
      <c r="A235" s="66">
        <v>2017</v>
      </c>
      <c r="B235" s="67">
        <v>1</v>
      </c>
      <c r="C235" s="67">
        <v>2016</v>
      </c>
      <c r="D235" s="73" t="s">
        <v>691</v>
      </c>
      <c r="E235" s="75">
        <v>78</v>
      </c>
      <c r="F235" s="79"/>
      <c r="G235" s="68"/>
      <c r="H235" s="68"/>
      <c r="I235" s="68"/>
      <c r="J235" s="68"/>
      <c r="K235" s="68"/>
      <c r="L235" s="68"/>
      <c r="M235" s="68"/>
      <c r="N235" s="68"/>
      <c r="O235" s="68"/>
      <c r="P235" s="80"/>
      <c r="Q235" s="79"/>
      <c r="R235" s="68"/>
      <c r="S235" s="68"/>
      <c r="T235" s="68"/>
      <c r="U235" s="68"/>
      <c r="V235" s="68"/>
      <c r="W235" s="68"/>
      <c r="X235" s="68"/>
      <c r="Y235" s="68"/>
      <c r="Z235" s="68"/>
      <c r="AA235" s="68"/>
      <c r="AB235" s="68"/>
      <c r="AC235" s="68"/>
      <c r="AD235" s="68"/>
      <c r="AE235" s="68"/>
      <c r="AF235" s="68"/>
      <c r="AG235" s="68"/>
      <c r="AH235" s="68"/>
      <c r="AI235" s="68"/>
      <c r="AJ235" s="68"/>
      <c r="AK235" s="68"/>
      <c r="AL235" s="80"/>
      <c r="AM235" s="79"/>
      <c r="AN235" s="68"/>
      <c r="AO235" s="68"/>
      <c r="AP235" s="68"/>
      <c r="AQ235" s="68"/>
      <c r="AR235" s="68"/>
      <c r="AS235" s="68"/>
      <c r="AT235" s="68"/>
      <c r="AU235" s="68"/>
      <c r="AV235" s="68"/>
      <c r="AW235" s="68"/>
      <c r="AX235" s="68"/>
      <c r="AY235" s="68"/>
      <c r="AZ235" s="68"/>
      <c r="BA235" s="79"/>
      <c r="BB235" s="80"/>
      <c r="BC235" s="85">
        <v>25</v>
      </c>
      <c r="BD235" s="69">
        <v>11</v>
      </c>
      <c r="BE235" s="69"/>
      <c r="BF235" s="86"/>
      <c r="BG235" s="89">
        <f t="shared" si="12"/>
        <v>0.32051282051282054</v>
      </c>
      <c r="BH235" s="89">
        <f t="shared" si="13"/>
        <v>0</v>
      </c>
      <c r="BI235" s="89">
        <f t="shared" si="14"/>
        <v>0</v>
      </c>
      <c r="BJ235" s="89">
        <f t="shared" si="15"/>
        <v>0</v>
      </c>
      <c r="BK235" s="60"/>
      <c r="BL235" s="60"/>
      <c r="BM235" s="33"/>
    </row>
    <row r="236" spans="1:65" x14ac:dyDescent="0.2">
      <c r="A236" s="66">
        <v>2017</v>
      </c>
      <c r="B236" s="67">
        <v>1</v>
      </c>
      <c r="C236" s="67">
        <v>2016</v>
      </c>
      <c r="D236" s="73" t="s">
        <v>692</v>
      </c>
      <c r="E236" s="75">
        <v>98</v>
      </c>
      <c r="F236" s="79"/>
      <c r="G236" s="68"/>
      <c r="H236" s="68"/>
      <c r="I236" s="68"/>
      <c r="J236" s="68"/>
      <c r="K236" s="68"/>
      <c r="L236" s="68"/>
      <c r="M236" s="68">
        <v>13</v>
      </c>
      <c r="N236" s="68"/>
      <c r="O236" s="68"/>
      <c r="P236" s="80"/>
      <c r="Q236" s="79"/>
      <c r="R236" s="68"/>
      <c r="S236" s="68"/>
      <c r="T236" s="68"/>
      <c r="U236" s="68"/>
      <c r="V236" s="68"/>
      <c r="W236" s="68"/>
      <c r="X236" s="68"/>
      <c r="Y236" s="68"/>
      <c r="Z236" s="68"/>
      <c r="AA236" s="68"/>
      <c r="AB236" s="68"/>
      <c r="AC236" s="68"/>
      <c r="AD236" s="68"/>
      <c r="AE236" s="68"/>
      <c r="AF236" s="68"/>
      <c r="AG236" s="68"/>
      <c r="AH236" s="68"/>
      <c r="AI236" s="68"/>
      <c r="AJ236" s="68"/>
      <c r="AK236" s="68"/>
      <c r="AL236" s="80"/>
      <c r="AM236" s="79"/>
      <c r="AN236" s="68"/>
      <c r="AO236" s="68"/>
      <c r="AP236" s="68"/>
      <c r="AQ236" s="68"/>
      <c r="AR236" s="68"/>
      <c r="AS236" s="68"/>
      <c r="AT236" s="68"/>
      <c r="AU236" s="68"/>
      <c r="AV236" s="68"/>
      <c r="AW236" s="68"/>
      <c r="AX236" s="68"/>
      <c r="AY236" s="68"/>
      <c r="AZ236" s="68"/>
      <c r="BA236" s="79"/>
      <c r="BB236" s="80"/>
      <c r="BC236" s="85">
        <v>34</v>
      </c>
      <c r="BD236" s="69"/>
      <c r="BE236" s="69"/>
      <c r="BF236" s="86"/>
      <c r="BG236" s="89">
        <f t="shared" si="12"/>
        <v>0.34693877551020408</v>
      </c>
      <c r="BH236" s="89">
        <f t="shared" si="13"/>
        <v>0</v>
      </c>
      <c r="BI236" s="89">
        <f t="shared" si="14"/>
        <v>0</v>
      </c>
      <c r="BJ236" s="89">
        <f t="shared" si="15"/>
        <v>0</v>
      </c>
      <c r="BK236" s="60"/>
      <c r="BL236" s="60"/>
      <c r="BM236" s="33"/>
    </row>
    <row r="237" spans="1:65" x14ac:dyDescent="0.2">
      <c r="A237" s="66">
        <v>2017</v>
      </c>
      <c r="B237" s="67">
        <v>1</v>
      </c>
      <c r="C237" s="67">
        <v>2016</v>
      </c>
      <c r="D237" s="73" t="s">
        <v>693</v>
      </c>
      <c r="E237" s="75">
        <v>195</v>
      </c>
      <c r="F237" s="79"/>
      <c r="G237" s="68"/>
      <c r="H237" s="68"/>
      <c r="I237" s="68"/>
      <c r="J237" s="68"/>
      <c r="K237" s="68"/>
      <c r="L237" s="68"/>
      <c r="M237" s="68"/>
      <c r="N237" s="68"/>
      <c r="O237" s="68">
        <v>45</v>
      </c>
      <c r="P237" s="80"/>
      <c r="Q237" s="79"/>
      <c r="R237" s="68"/>
      <c r="S237" s="68"/>
      <c r="T237" s="68"/>
      <c r="U237" s="68"/>
      <c r="V237" s="68"/>
      <c r="W237" s="68"/>
      <c r="X237" s="68"/>
      <c r="Y237" s="68"/>
      <c r="Z237" s="68"/>
      <c r="AA237" s="68"/>
      <c r="AB237" s="68"/>
      <c r="AC237" s="68"/>
      <c r="AD237" s="68"/>
      <c r="AE237" s="68"/>
      <c r="AF237" s="68"/>
      <c r="AG237" s="68">
        <v>25</v>
      </c>
      <c r="AH237" s="68"/>
      <c r="AI237" s="68"/>
      <c r="AJ237" s="68"/>
      <c r="AK237" s="68"/>
      <c r="AL237" s="80"/>
      <c r="AM237" s="79"/>
      <c r="AN237" s="68"/>
      <c r="AO237" s="68"/>
      <c r="AP237" s="68"/>
      <c r="AQ237" s="68"/>
      <c r="AR237" s="68"/>
      <c r="AS237" s="68"/>
      <c r="AT237" s="68"/>
      <c r="AU237" s="68"/>
      <c r="AV237" s="68"/>
      <c r="AW237" s="68"/>
      <c r="AX237" s="68"/>
      <c r="AY237" s="68"/>
      <c r="AZ237" s="68"/>
      <c r="BA237" s="79"/>
      <c r="BB237" s="80"/>
      <c r="BC237" s="85">
        <v>80</v>
      </c>
      <c r="BD237" s="69">
        <v>26</v>
      </c>
      <c r="BE237" s="69"/>
      <c r="BF237" s="86"/>
      <c r="BG237" s="89">
        <f t="shared" si="12"/>
        <v>0.41025641025641024</v>
      </c>
      <c r="BH237" s="89">
        <f t="shared" si="13"/>
        <v>0</v>
      </c>
      <c r="BI237" s="89">
        <f t="shared" si="14"/>
        <v>0</v>
      </c>
      <c r="BJ237" s="89">
        <f t="shared" si="15"/>
        <v>0</v>
      </c>
      <c r="BK237" s="60"/>
      <c r="BL237" s="60"/>
      <c r="BM237" s="33"/>
    </row>
    <row r="238" spans="1:65" x14ac:dyDescent="0.2">
      <c r="A238" s="66">
        <v>2017</v>
      </c>
      <c r="B238" s="67">
        <v>1</v>
      </c>
      <c r="C238" s="67">
        <v>2016</v>
      </c>
      <c r="D238" s="73" t="s">
        <v>694</v>
      </c>
      <c r="E238" s="75">
        <v>82</v>
      </c>
      <c r="F238" s="79"/>
      <c r="G238" s="68"/>
      <c r="H238" s="68"/>
      <c r="I238" s="68"/>
      <c r="J238" s="68">
        <v>14</v>
      </c>
      <c r="K238" s="68"/>
      <c r="L238" s="68"/>
      <c r="M238" s="68"/>
      <c r="N238" s="68"/>
      <c r="O238" s="68"/>
      <c r="P238" s="80"/>
      <c r="Q238" s="79"/>
      <c r="R238" s="68"/>
      <c r="S238" s="68"/>
      <c r="T238" s="68"/>
      <c r="U238" s="68"/>
      <c r="V238" s="68"/>
      <c r="W238" s="68"/>
      <c r="X238" s="68"/>
      <c r="Y238" s="68"/>
      <c r="Z238" s="68"/>
      <c r="AA238" s="68"/>
      <c r="AB238" s="68"/>
      <c r="AC238" s="68"/>
      <c r="AD238" s="68"/>
      <c r="AE238" s="68"/>
      <c r="AF238" s="68"/>
      <c r="AG238" s="68"/>
      <c r="AH238" s="68"/>
      <c r="AI238" s="68"/>
      <c r="AJ238" s="68"/>
      <c r="AK238" s="68"/>
      <c r="AL238" s="80"/>
      <c r="AM238" s="79"/>
      <c r="AN238" s="68"/>
      <c r="AO238" s="68"/>
      <c r="AP238" s="68"/>
      <c r="AQ238" s="68"/>
      <c r="AR238" s="68"/>
      <c r="AS238" s="68"/>
      <c r="AT238" s="68"/>
      <c r="AU238" s="68"/>
      <c r="AV238" s="68"/>
      <c r="AW238" s="68"/>
      <c r="AX238" s="68"/>
      <c r="AY238" s="68"/>
      <c r="AZ238" s="68"/>
      <c r="BA238" s="79"/>
      <c r="BB238" s="80"/>
      <c r="BC238" s="85">
        <v>25</v>
      </c>
      <c r="BD238" s="69">
        <v>11</v>
      </c>
      <c r="BE238" s="69"/>
      <c r="BF238" s="86"/>
      <c r="BG238" s="89">
        <f t="shared" si="12"/>
        <v>0.3048780487804878</v>
      </c>
      <c r="BH238" s="89">
        <f t="shared" si="13"/>
        <v>0</v>
      </c>
      <c r="BI238" s="89">
        <f t="shared" si="14"/>
        <v>0</v>
      </c>
      <c r="BJ238" s="89">
        <f t="shared" si="15"/>
        <v>0</v>
      </c>
      <c r="BK238" s="60"/>
      <c r="BL238" s="60"/>
      <c r="BM238" s="33"/>
    </row>
    <row r="239" spans="1:65" x14ac:dyDescent="0.2">
      <c r="A239" s="66">
        <v>2017</v>
      </c>
      <c r="B239" s="67">
        <v>1</v>
      </c>
      <c r="C239" s="67">
        <v>2016</v>
      </c>
      <c r="D239" s="73" t="s">
        <v>695</v>
      </c>
      <c r="E239" s="75">
        <v>340</v>
      </c>
      <c r="F239" s="79">
        <v>15</v>
      </c>
      <c r="G239" s="68"/>
      <c r="H239" s="68"/>
      <c r="I239" s="68"/>
      <c r="J239" s="68">
        <v>16</v>
      </c>
      <c r="K239" s="68"/>
      <c r="L239" s="68"/>
      <c r="M239" s="68"/>
      <c r="N239" s="68"/>
      <c r="O239" s="68"/>
      <c r="P239" s="80">
        <v>19</v>
      </c>
      <c r="Q239" s="79"/>
      <c r="R239" s="68"/>
      <c r="S239" s="68"/>
      <c r="T239" s="68">
        <v>58</v>
      </c>
      <c r="U239" s="68"/>
      <c r="V239" s="68"/>
      <c r="W239" s="68"/>
      <c r="X239" s="68"/>
      <c r="Y239" s="68"/>
      <c r="Z239" s="68"/>
      <c r="AA239" s="68"/>
      <c r="AB239" s="68"/>
      <c r="AC239" s="68"/>
      <c r="AD239" s="68"/>
      <c r="AE239" s="68"/>
      <c r="AF239" s="68"/>
      <c r="AG239" s="68"/>
      <c r="AH239" s="68"/>
      <c r="AI239" s="68"/>
      <c r="AJ239" s="68"/>
      <c r="AK239" s="68"/>
      <c r="AL239" s="80"/>
      <c r="AM239" s="79"/>
      <c r="AN239" s="68"/>
      <c r="AO239" s="68"/>
      <c r="AP239" s="68"/>
      <c r="AQ239" s="68"/>
      <c r="AR239" s="68"/>
      <c r="AS239" s="68"/>
      <c r="AT239" s="68"/>
      <c r="AU239" s="68"/>
      <c r="AV239" s="68"/>
      <c r="AW239" s="68">
        <v>25</v>
      </c>
      <c r="AX239" s="68"/>
      <c r="AY239" s="68"/>
      <c r="AZ239" s="68"/>
      <c r="BA239" s="79"/>
      <c r="BB239" s="80"/>
      <c r="BC239" s="85">
        <v>68</v>
      </c>
      <c r="BD239" s="69">
        <v>58</v>
      </c>
      <c r="BE239" s="69">
        <v>29</v>
      </c>
      <c r="BF239" s="86"/>
      <c r="BG239" s="89">
        <f t="shared" si="12"/>
        <v>0.2</v>
      </c>
      <c r="BH239" s="89">
        <f t="shared" si="13"/>
        <v>0.17058823529411765</v>
      </c>
      <c r="BI239" s="89">
        <f t="shared" si="14"/>
        <v>0</v>
      </c>
      <c r="BJ239" s="89">
        <f t="shared" si="15"/>
        <v>0</v>
      </c>
      <c r="BK239" s="60"/>
      <c r="BL239" s="60"/>
      <c r="BM239" s="33"/>
    </row>
    <row r="240" spans="1:65" x14ac:dyDescent="0.2">
      <c r="A240" s="66">
        <v>2017</v>
      </c>
      <c r="B240" s="67">
        <v>1</v>
      </c>
      <c r="C240" s="67">
        <v>2016</v>
      </c>
      <c r="D240" s="73" t="s">
        <v>696</v>
      </c>
      <c r="E240" s="75">
        <v>38</v>
      </c>
      <c r="F240" s="79"/>
      <c r="G240" s="68"/>
      <c r="H240" s="68"/>
      <c r="I240" s="68"/>
      <c r="J240" s="68"/>
      <c r="K240" s="68"/>
      <c r="L240" s="68"/>
      <c r="M240" s="68"/>
      <c r="N240" s="68"/>
      <c r="O240" s="68"/>
      <c r="P240" s="80"/>
      <c r="Q240" s="79"/>
      <c r="R240" s="68"/>
      <c r="S240" s="68"/>
      <c r="T240" s="68"/>
      <c r="U240" s="68"/>
      <c r="V240" s="68"/>
      <c r="W240" s="68"/>
      <c r="X240" s="68"/>
      <c r="Y240" s="68"/>
      <c r="Z240" s="68"/>
      <c r="AA240" s="68"/>
      <c r="AB240" s="68"/>
      <c r="AC240" s="68"/>
      <c r="AD240" s="68"/>
      <c r="AE240" s="68"/>
      <c r="AF240" s="68"/>
      <c r="AG240" s="68"/>
      <c r="AH240" s="68"/>
      <c r="AI240" s="68"/>
      <c r="AJ240" s="68"/>
      <c r="AK240" s="68"/>
      <c r="AL240" s="80"/>
      <c r="AM240" s="79"/>
      <c r="AN240" s="68"/>
      <c r="AO240" s="68"/>
      <c r="AP240" s="68"/>
      <c r="AQ240" s="68"/>
      <c r="AR240" s="68"/>
      <c r="AS240" s="68"/>
      <c r="AT240" s="68"/>
      <c r="AU240" s="68"/>
      <c r="AV240" s="68"/>
      <c r="AW240" s="68"/>
      <c r="AX240" s="68"/>
      <c r="AY240" s="68"/>
      <c r="AZ240" s="68"/>
      <c r="BA240" s="79"/>
      <c r="BB240" s="80"/>
      <c r="BC240" s="85"/>
      <c r="BD240" s="69"/>
      <c r="BE240" s="69"/>
      <c r="BF240" s="86"/>
      <c r="BG240" s="89">
        <f t="shared" si="12"/>
        <v>0</v>
      </c>
      <c r="BH240" s="89">
        <f t="shared" si="13"/>
        <v>0</v>
      </c>
      <c r="BI240" s="89">
        <f t="shared" si="14"/>
        <v>0</v>
      </c>
      <c r="BJ240" s="89">
        <f t="shared" si="15"/>
        <v>0</v>
      </c>
      <c r="BK240" s="60"/>
      <c r="BL240" s="60"/>
      <c r="BM240" s="33"/>
    </row>
    <row r="241" spans="1:65" x14ac:dyDescent="0.2">
      <c r="A241" s="66">
        <v>2017</v>
      </c>
      <c r="B241" s="67">
        <v>1</v>
      </c>
      <c r="C241" s="67">
        <v>2016</v>
      </c>
      <c r="D241" s="73" t="s">
        <v>697</v>
      </c>
      <c r="E241" s="75">
        <v>39</v>
      </c>
      <c r="F241" s="79"/>
      <c r="G241" s="68">
        <v>14</v>
      </c>
      <c r="H241" s="68"/>
      <c r="I241" s="68"/>
      <c r="J241" s="68"/>
      <c r="K241" s="68"/>
      <c r="L241" s="68"/>
      <c r="M241" s="68"/>
      <c r="N241" s="68"/>
      <c r="O241" s="68"/>
      <c r="P241" s="80"/>
      <c r="Q241" s="79"/>
      <c r="R241" s="68"/>
      <c r="S241" s="68"/>
      <c r="T241" s="68"/>
      <c r="U241" s="68"/>
      <c r="V241" s="68"/>
      <c r="W241" s="68"/>
      <c r="X241" s="68"/>
      <c r="Y241" s="68"/>
      <c r="Z241" s="68"/>
      <c r="AA241" s="68"/>
      <c r="AB241" s="68"/>
      <c r="AC241" s="68"/>
      <c r="AD241" s="68"/>
      <c r="AE241" s="68"/>
      <c r="AF241" s="68"/>
      <c r="AG241" s="68"/>
      <c r="AH241" s="68"/>
      <c r="AI241" s="68"/>
      <c r="AJ241" s="68"/>
      <c r="AK241" s="68"/>
      <c r="AL241" s="80"/>
      <c r="AM241" s="79"/>
      <c r="AN241" s="68"/>
      <c r="AO241" s="68"/>
      <c r="AP241" s="68"/>
      <c r="AQ241" s="68"/>
      <c r="AR241" s="68"/>
      <c r="AS241" s="68"/>
      <c r="AT241" s="68"/>
      <c r="AU241" s="68"/>
      <c r="AV241" s="68"/>
      <c r="AW241" s="68"/>
      <c r="AX241" s="68"/>
      <c r="AY241" s="68"/>
      <c r="AZ241" s="68"/>
      <c r="BA241" s="79"/>
      <c r="BB241" s="80"/>
      <c r="BC241" s="85">
        <v>18</v>
      </c>
      <c r="BD241" s="69"/>
      <c r="BE241" s="69"/>
      <c r="BF241" s="86"/>
      <c r="BG241" s="89">
        <f t="shared" si="12"/>
        <v>0.46153846153846156</v>
      </c>
      <c r="BH241" s="89">
        <f t="shared" si="13"/>
        <v>0</v>
      </c>
      <c r="BI241" s="89">
        <f t="shared" si="14"/>
        <v>0</v>
      </c>
      <c r="BJ241" s="89">
        <f t="shared" si="15"/>
        <v>0</v>
      </c>
      <c r="BK241" s="60"/>
      <c r="BL241" s="60"/>
      <c r="BM241" s="33"/>
    </row>
    <row r="242" spans="1:65" x14ac:dyDescent="0.2">
      <c r="A242" s="66">
        <v>2017</v>
      </c>
      <c r="B242" s="67">
        <v>1</v>
      </c>
      <c r="C242" s="67">
        <v>2016</v>
      </c>
      <c r="D242" s="73" t="s">
        <v>435</v>
      </c>
      <c r="E242" s="75">
        <v>96</v>
      </c>
      <c r="F242" s="79">
        <v>15</v>
      </c>
      <c r="G242" s="68"/>
      <c r="H242" s="68"/>
      <c r="I242" s="68"/>
      <c r="J242" s="68"/>
      <c r="K242" s="68"/>
      <c r="L242" s="68"/>
      <c r="M242" s="68"/>
      <c r="N242" s="68"/>
      <c r="O242" s="68"/>
      <c r="P242" s="80"/>
      <c r="Q242" s="79"/>
      <c r="R242" s="68"/>
      <c r="S242" s="68"/>
      <c r="T242" s="68"/>
      <c r="U242" s="68">
        <v>16</v>
      </c>
      <c r="V242" s="68"/>
      <c r="W242" s="68"/>
      <c r="X242" s="68"/>
      <c r="Y242" s="68"/>
      <c r="Z242" s="68"/>
      <c r="AA242" s="68"/>
      <c r="AB242" s="68"/>
      <c r="AC242" s="68"/>
      <c r="AD242" s="68"/>
      <c r="AE242" s="68"/>
      <c r="AF242" s="68"/>
      <c r="AG242" s="68"/>
      <c r="AH242" s="68"/>
      <c r="AI242" s="68"/>
      <c r="AJ242" s="68"/>
      <c r="AK242" s="68"/>
      <c r="AL242" s="80"/>
      <c r="AM242" s="79"/>
      <c r="AN242" s="68"/>
      <c r="AO242" s="68"/>
      <c r="AP242" s="68"/>
      <c r="AQ242" s="68"/>
      <c r="AR242" s="68"/>
      <c r="AS242" s="68"/>
      <c r="AT242" s="68"/>
      <c r="AU242" s="68"/>
      <c r="AV242" s="68"/>
      <c r="AW242" s="68"/>
      <c r="AX242" s="68"/>
      <c r="AY242" s="68"/>
      <c r="AZ242" s="68"/>
      <c r="BA242" s="79"/>
      <c r="BB242" s="80"/>
      <c r="BC242" s="85">
        <v>25</v>
      </c>
      <c r="BD242" s="69">
        <v>18</v>
      </c>
      <c r="BE242" s="69"/>
      <c r="BF242" s="86"/>
      <c r="BG242" s="89">
        <f t="shared" si="12"/>
        <v>0.26041666666666669</v>
      </c>
      <c r="BH242" s="89">
        <f t="shared" si="13"/>
        <v>0.1875</v>
      </c>
      <c r="BI242" s="89">
        <f t="shared" si="14"/>
        <v>0</v>
      </c>
      <c r="BJ242" s="89">
        <f t="shared" si="15"/>
        <v>0</v>
      </c>
      <c r="BK242" s="60"/>
      <c r="BL242" s="60"/>
      <c r="BM242" s="33"/>
    </row>
    <row r="243" spans="1:65" x14ac:dyDescent="0.2">
      <c r="A243" s="66">
        <v>2017</v>
      </c>
      <c r="B243" s="67">
        <v>1</v>
      </c>
      <c r="C243" s="67">
        <v>2016</v>
      </c>
      <c r="D243" s="73" t="s">
        <v>698</v>
      </c>
      <c r="E243" s="75">
        <v>36</v>
      </c>
      <c r="F243" s="79"/>
      <c r="G243" s="68">
        <v>15</v>
      </c>
      <c r="H243" s="68"/>
      <c r="I243" s="68"/>
      <c r="J243" s="68"/>
      <c r="K243" s="68"/>
      <c r="L243" s="68"/>
      <c r="M243" s="68"/>
      <c r="N243" s="68"/>
      <c r="O243" s="68"/>
      <c r="P243" s="80"/>
      <c r="Q243" s="79"/>
      <c r="R243" s="68"/>
      <c r="S243" s="68"/>
      <c r="T243" s="68"/>
      <c r="U243" s="68"/>
      <c r="V243" s="68"/>
      <c r="W243" s="68"/>
      <c r="X243" s="68"/>
      <c r="Y243" s="68"/>
      <c r="Z243" s="68"/>
      <c r="AA243" s="68"/>
      <c r="AB243" s="68"/>
      <c r="AC243" s="68"/>
      <c r="AD243" s="68"/>
      <c r="AE243" s="68"/>
      <c r="AF243" s="68"/>
      <c r="AG243" s="68"/>
      <c r="AH243" s="68"/>
      <c r="AI243" s="68"/>
      <c r="AJ243" s="68"/>
      <c r="AK243" s="68"/>
      <c r="AL243" s="80"/>
      <c r="AM243" s="79"/>
      <c r="AN243" s="68"/>
      <c r="AO243" s="68"/>
      <c r="AP243" s="68"/>
      <c r="AQ243" s="68"/>
      <c r="AR243" s="68"/>
      <c r="AS243" s="68"/>
      <c r="AT243" s="68"/>
      <c r="AU243" s="68"/>
      <c r="AV243" s="68"/>
      <c r="AW243" s="68"/>
      <c r="AX243" s="68"/>
      <c r="AY243" s="68"/>
      <c r="AZ243" s="68"/>
      <c r="BA243" s="79"/>
      <c r="BB243" s="80"/>
      <c r="BC243" s="85">
        <v>15</v>
      </c>
      <c r="BD243" s="69"/>
      <c r="BE243" s="69"/>
      <c r="BF243" s="86"/>
      <c r="BG243" s="89">
        <f t="shared" si="12"/>
        <v>0.41666666666666669</v>
      </c>
      <c r="BH243" s="89">
        <f t="shared" si="13"/>
        <v>0</v>
      </c>
      <c r="BI243" s="89">
        <f t="shared" si="14"/>
        <v>0</v>
      </c>
      <c r="BJ243" s="89">
        <f t="shared" si="15"/>
        <v>0</v>
      </c>
      <c r="BK243" s="60"/>
      <c r="BL243" s="60"/>
      <c r="BM243" s="33"/>
    </row>
    <row r="244" spans="1:65" x14ac:dyDescent="0.2">
      <c r="A244" s="66">
        <v>2017</v>
      </c>
      <c r="B244" s="67">
        <v>1</v>
      </c>
      <c r="C244" s="67">
        <v>2016</v>
      </c>
      <c r="D244" s="73" t="s">
        <v>436</v>
      </c>
      <c r="E244" s="75">
        <v>42</v>
      </c>
      <c r="F244" s="79"/>
      <c r="G244" s="68"/>
      <c r="H244" s="68"/>
      <c r="I244" s="68"/>
      <c r="J244" s="68"/>
      <c r="K244" s="68"/>
      <c r="L244" s="68"/>
      <c r="M244" s="68"/>
      <c r="N244" s="68"/>
      <c r="O244" s="68"/>
      <c r="P244" s="80"/>
      <c r="Q244" s="79"/>
      <c r="R244" s="68"/>
      <c r="S244" s="68"/>
      <c r="T244" s="68"/>
      <c r="U244" s="68"/>
      <c r="V244" s="68"/>
      <c r="W244" s="68"/>
      <c r="X244" s="68"/>
      <c r="Y244" s="68"/>
      <c r="Z244" s="68"/>
      <c r="AA244" s="68"/>
      <c r="AB244" s="68"/>
      <c r="AC244" s="68"/>
      <c r="AD244" s="68"/>
      <c r="AE244" s="68"/>
      <c r="AF244" s="68"/>
      <c r="AG244" s="68"/>
      <c r="AH244" s="68"/>
      <c r="AI244" s="68"/>
      <c r="AJ244" s="68"/>
      <c r="AK244" s="68"/>
      <c r="AL244" s="80"/>
      <c r="AM244" s="79"/>
      <c r="AN244" s="68"/>
      <c r="AO244" s="68"/>
      <c r="AP244" s="68"/>
      <c r="AQ244" s="68"/>
      <c r="AR244" s="68"/>
      <c r="AS244" s="68"/>
      <c r="AT244" s="68"/>
      <c r="AU244" s="68"/>
      <c r="AV244" s="68"/>
      <c r="AW244" s="68"/>
      <c r="AX244" s="68"/>
      <c r="AY244" s="68"/>
      <c r="AZ244" s="68"/>
      <c r="BA244" s="79"/>
      <c r="BB244" s="80"/>
      <c r="BC244" s="85"/>
      <c r="BD244" s="69"/>
      <c r="BE244" s="69"/>
      <c r="BF244" s="86"/>
      <c r="BG244" s="89">
        <f t="shared" si="12"/>
        <v>0</v>
      </c>
      <c r="BH244" s="89">
        <f t="shared" si="13"/>
        <v>0</v>
      </c>
      <c r="BI244" s="89">
        <f t="shared" si="14"/>
        <v>0</v>
      </c>
      <c r="BJ244" s="89">
        <f t="shared" si="15"/>
        <v>0</v>
      </c>
      <c r="BK244" s="60"/>
      <c r="BL244" s="60"/>
      <c r="BM244" s="33"/>
    </row>
    <row r="245" spans="1:65" x14ac:dyDescent="0.2">
      <c r="A245" s="66">
        <v>2017</v>
      </c>
      <c r="B245" s="67">
        <v>1</v>
      </c>
      <c r="C245" s="67">
        <v>2016</v>
      </c>
      <c r="D245" s="73" t="s">
        <v>699</v>
      </c>
      <c r="E245" s="75">
        <v>205</v>
      </c>
      <c r="F245" s="79"/>
      <c r="G245" s="68"/>
      <c r="H245" s="68"/>
      <c r="I245" s="68"/>
      <c r="J245" s="68"/>
      <c r="K245" s="68"/>
      <c r="L245" s="68"/>
      <c r="M245" s="68"/>
      <c r="N245" s="68"/>
      <c r="O245" s="68">
        <v>22</v>
      </c>
      <c r="P245" s="80">
        <v>22</v>
      </c>
      <c r="Q245" s="79"/>
      <c r="R245" s="68"/>
      <c r="S245" s="68"/>
      <c r="T245" s="68"/>
      <c r="U245" s="68"/>
      <c r="V245" s="68"/>
      <c r="W245" s="68"/>
      <c r="X245" s="68"/>
      <c r="Y245" s="68"/>
      <c r="Z245" s="68"/>
      <c r="AA245" s="68"/>
      <c r="AB245" s="68"/>
      <c r="AC245" s="68"/>
      <c r="AD245" s="68"/>
      <c r="AE245" s="68"/>
      <c r="AF245" s="68"/>
      <c r="AG245" s="68">
        <v>20</v>
      </c>
      <c r="AH245" s="68"/>
      <c r="AI245" s="68"/>
      <c r="AJ245" s="68"/>
      <c r="AK245" s="68"/>
      <c r="AL245" s="80"/>
      <c r="AM245" s="79"/>
      <c r="AN245" s="68"/>
      <c r="AO245" s="68"/>
      <c r="AP245" s="68"/>
      <c r="AQ245" s="68"/>
      <c r="AR245" s="68"/>
      <c r="AS245" s="68"/>
      <c r="AT245" s="68"/>
      <c r="AU245" s="68"/>
      <c r="AV245" s="68"/>
      <c r="AW245" s="68"/>
      <c r="AX245" s="68"/>
      <c r="AY245" s="68"/>
      <c r="AZ245" s="68"/>
      <c r="BA245" s="79"/>
      <c r="BB245" s="80"/>
      <c r="BC245" s="85">
        <v>87</v>
      </c>
      <c r="BD245" s="69">
        <v>27</v>
      </c>
      <c r="BE245" s="69"/>
      <c r="BF245" s="86"/>
      <c r="BG245" s="89">
        <f t="shared" si="12"/>
        <v>0.42439024390243901</v>
      </c>
      <c r="BH245" s="89">
        <f t="shared" si="13"/>
        <v>0</v>
      </c>
      <c r="BI245" s="89">
        <f t="shared" si="14"/>
        <v>0</v>
      </c>
      <c r="BJ245" s="89">
        <f t="shared" si="15"/>
        <v>0</v>
      </c>
      <c r="BK245" s="60"/>
      <c r="BL245" s="60"/>
      <c r="BM245" s="33"/>
    </row>
    <row r="246" spans="1:65" x14ac:dyDescent="0.2">
      <c r="A246" s="66">
        <v>2017</v>
      </c>
      <c r="B246" s="67">
        <v>1</v>
      </c>
      <c r="C246" s="67">
        <v>2016</v>
      </c>
      <c r="D246" s="73" t="s">
        <v>700</v>
      </c>
      <c r="E246" s="75">
        <v>18</v>
      </c>
      <c r="F246" s="79"/>
      <c r="G246" s="68"/>
      <c r="H246" s="68"/>
      <c r="I246" s="68"/>
      <c r="J246" s="68"/>
      <c r="K246" s="68"/>
      <c r="L246" s="68"/>
      <c r="M246" s="68"/>
      <c r="N246" s="68"/>
      <c r="O246" s="68"/>
      <c r="P246" s="80"/>
      <c r="Q246" s="79"/>
      <c r="R246" s="68"/>
      <c r="S246" s="68"/>
      <c r="T246" s="68"/>
      <c r="U246" s="68"/>
      <c r="V246" s="68"/>
      <c r="W246" s="68"/>
      <c r="X246" s="68"/>
      <c r="Y246" s="68"/>
      <c r="Z246" s="68"/>
      <c r="AA246" s="68"/>
      <c r="AB246" s="68"/>
      <c r="AC246" s="68"/>
      <c r="AD246" s="68"/>
      <c r="AE246" s="68"/>
      <c r="AF246" s="68"/>
      <c r="AG246" s="68"/>
      <c r="AH246" s="68"/>
      <c r="AI246" s="68"/>
      <c r="AJ246" s="68"/>
      <c r="AK246" s="68"/>
      <c r="AL246" s="80"/>
      <c r="AM246" s="79"/>
      <c r="AN246" s="68"/>
      <c r="AO246" s="68"/>
      <c r="AP246" s="68"/>
      <c r="AQ246" s="68"/>
      <c r="AR246" s="68"/>
      <c r="AS246" s="68"/>
      <c r="AT246" s="68"/>
      <c r="AU246" s="68"/>
      <c r="AV246" s="68"/>
      <c r="AW246" s="68"/>
      <c r="AX246" s="68"/>
      <c r="AY246" s="68"/>
      <c r="AZ246" s="68"/>
      <c r="BA246" s="79"/>
      <c r="BB246" s="80"/>
      <c r="BC246" s="85"/>
      <c r="BD246" s="69"/>
      <c r="BE246" s="69"/>
      <c r="BF246" s="86"/>
      <c r="BG246" s="89">
        <f t="shared" si="12"/>
        <v>0</v>
      </c>
      <c r="BH246" s="89">
        <f t="shared" si="13"/>
        <v>0</v>
      </c>
      <c r="BI246" s="89">
        <f t="shared" si="14"/>
        <v>0</v>
      </c>
      <c r="BJ246" s="89">
        <f t="shared" si="15"/>
        <v>0</v>
      </c>
      <c r="BK246" s="60"/>
      <c r="BL246" s="60"/>
      <c r="BM246" s="33"/>
    </row>
    <row r="247" spans="1:65" x14ac:dyDescent="0.2">
      <c r="A247" s="66">
        <v>2017</v>
      </c>
      <c r="B247" s="67">
        <v>1</v>
      </c>
      <c r="C247" s="67">
        <v>2016</v>
      </c>
      <c r="D247" s="73" t="s">
        <v>701</v>
      </c>
      <c r="E247" s="75">
        <v>40</v>
      </c>
      <c r="F247" s="79"/>
      <c r="G247" s="68"/>
      <c r="H247" s="68"/>
      <c r="I247" s="68"/>
      <c r="J247" s="68"/>
      <c r="K247" s="68"/>
      <c r="L247" s="68"/>
      <c r="M247" s="68"/>
      <c r="N247" s="68"/>
      <c r="O247" s="68"/>
      <c r="P247" s="80"/>
      <c r="Q247" s="79"/>
      <c r="R247" s="68"/>
      <c r="S247" s="68"/>
      <c r="T247" s="68"/>
      <c r="U247" s="68"/>
      <c r="V247" s="68"/>
      <c r="W247" s="68"/>
      <c r="X247" s="68"/>
      <c r="Y247" s="68"/>
      <c r="Z247" s="68"/>
      <c r="AA247" s="68"/>
      <c r="AB247" s="68"/>
      <c r="AC247" s="68"/>
      <c r="AD247" s="68"/>
      <c r="AE247" s="68"/>
      <c r="AF247" s="68"/>
      <c r="AG247" s="68"/>
      <c r="AH247" s="68"/>
      <c r="AI247" s="68"/>
      <c r="AJ247" s="68"/>
      <c r="AK247" s="68"/>
      <c r="AL247" s="80"/>
      <c r="AM247" s="79"/>
      <c r="AN247" s="68"/>
      <c r="AO247" s="68"/>
      <c r="AP247" s="68"/>
      <c r="AQ247" s="68"/>
      <c r="AR247" s="68"/>
      <c r="AS247" s="68"/>
      <c r="AT247" s="68"/>
      <c r="AU247" s="68"/>
      <c r="AV247" s="68"/>
      <c r="AW247" s="68"/>
      <c r="AX247" s="68"/>
      <c r="AY247" s="68"/>
      <c r="AZ247" s="68"/>
      <c r="BA247" s="79"/>
      <c r="BB247" s="80"/>
      <c r="BC247" s="85">
        <v>16</v>
      </c>
      <c r="BD247" s="69"/>
      <c r="BE247" s="69"/>
      <c r="BF247" s="86"/>
      <c r="BG247" s="89">
        <f t="shared" si="12"/>
        <v>0.4</v>
      </c>
      <c r="BH247" s="89">
        <f t="shared" si="13"/>
        <v>0</v>
      </c>
      <c r="BI247" s="89">
        <f t="shared" si="14"/>
        <v>0</v>
      </c>
      <c r="BJ247" s="89">
        <f t="shared" si="15"/>
        <v>0</v>
      </c>
      <c r="BK247" s="60"/>
      <c r="BL247" s="60"/>
      <c r="BM247" s="33"/>
    </row>
    <row r="248" spans="1:65" x14ac:dyDescent="0.2">
      <c r="A248" s="66">
        <v>2017</v>
      </c>
      <c r="B248" s="67">
        <v>1</v>
      </c>
      <c r="C248" s="67">
        <v>2016</v>
      </c>
      <c r="D248" s="73" t="s">
        <v>702</v>
      </c>
      <c r="E248" s="75">
        <v>177</v>
      </c>
      <c r="F248" s="79">
        <v>24</v>
      </c>
      <c r="G248" s="68"/>
      <c r="H248" s="68"/>
      <c r="I248" s="68"/>
      <c r="J248" s="68"/>
      <c r="K248" s="68"/>
      <c r="L248" s="68"/>
      <c r="M248" s="68"/>
      <c r="N248" s="68"/>
      <c r="O248" s="68"/>
      <c r="P248" s="80"/>
      <c r="Q248" s="79"/>
      <c r="R248" s="68"/>
      <c r="S248" s="68"/>
      <c r="T248" s="68"/>
      <c r="U248" s="68"/>
      <c r="V248" s="68"/>
      <c r="W248" s="68"/>
      <c r="X248" s="68"/>
      <c r="Y248" s="68">
        <v>31</v>
      </c>
      <c r="Z248" s="68"/>
      <c r="AA248" s="68"/>
      <c r="AB248" s="68"/>
      <c r="AC248" s="68"/>
      <c r="AD248" s="68"/>
      <c r="AE248" s="68"/>
      <c r="AF248" s="68"/>
      <c r="AG248" s="68"/>
      <c r="AH248" s="68"/>
      <c r="AI248" s="68"/>
      <c r="AJ248" s="68"/>
      <c r="AK248" s="68"/>
      <c r="AL248" s="80"/>
      <c r="AM248" s="79"/>
      <c r="AN248" s="68"/>
      <c r="AO248" s="68"/>
      <c r="AP248" s="68"/>
      <c r="AQ248" s="68"/>
      <c r="AR248" s="68"/>
      <c r="AS248" s="68"/>
      <c r="AT248" s="68"/>
      <c r="AU248" s="68"/>
      <c r="AV248" s="68"/>
      <c r="AW248" s="68"/>
      <c r="AX248" s="68"/>
      <c r="AY248" s="68"/>
      <c r="AZ248" s="68"/>
      <c r="BA248" s="79"/>
      <c r="BB248" s="80"/>
      <c r="BC248" s="85">
        <v>47</v>
      </c>
      <c r="BD248" s="69">
        <v>38</v>
      </c>
      <c r="BE248" s="69"/>
      <c r="BF248" s="86"/>
      <c r="BG248" s="89">
        <f t="shared" si="12"/>
        <v>0.2655367231638418</v>
      </c>
      <c r="BH248" s="89">
        <f t="shared" si="13"/>
        <v>0.21468926553672316</v>
      </c>
      <c r="BI248" s="89">
        <f t="shared" si="14"/>
        <v>0</v>
      </c>
      <c r="BJ248" s="89">
        <f t="shared" si="15"/>
        <v>0</v>
      </c>
      <c r="BK248" s="60"/>
      <c r="BL248" s="60"/>
      <c r="BM248" s="33"/>
    </row>
    <row r="249" spans="1:65" x14ac:dyDescent="0.2">
      <c r="A249" s="66">
        <v>2017</v>
      </c>
      <c r="B249" s="67">
        <v>1</v>
      </c>
      <c r="C249" s="67">
        <v>2016</v>
      </c>
      <c r="D249" s="73" t="s">
        <v>703</v>
      </c>
      <c r="E249" s="75">
        <v>46</v>
      </c>
      <c r="F249" s="79"/>
      <c r="G249" s="68"/>
      <c r="H249" s="68"/>
      <c r="I249" s="68"/>
      <c r="J249" s="68"/>
      <c r="K249" s="68"/>
      <c r="L249" s="68"/>
      <c r="M249" s="68"/>
      <c r="N249" s="68"/>
      <c r="O249" s="68"/>
      <c r="P249" s="80"/>
      <c r="Q249" s="79"/>
      <c r="R249" s="68"/>
      <c r="S249" s="68"/>
      <c r="T249" s="68"/>
      <c r="U249" s="68"/>
      <c r="V249" s="68"/>
      <c r="W249" s="68"/>
      <c r="X249" s="68"/>
      <c r="Y249" s="68"/>
      <c r="Z249" s="68"/>
      <c r="AA249" s="68"/>
      <c r="AB249" s="68"/>
      <c r="AC249" s="68"/>
      <c r="AD249" s="68"/>
      <c r="AE249" s="68"/>
      <c r="AF249" s="68"/>
      <c r="AG249" s="68"/>
      <c r="AH249" s="68"/>
      <c r="AI249" s="68"/>
      <c r="AJ249" s="68"/>
      <c r="AK249" s="68"/>
      <c r="AL249" s="80"/>
      <c r="AM249" s="79"/>
      <c r="AN249" s="68"/>
      <c r="AO249" s="68"/>
      <c r="AP249" s="68"/>
      <c r="AQ249" s="68"/>
      <c r="AR249" s="68"/>
      <c r="AS249" s="68"/>
      <c r="AT249" s="68"/>
      <c r="AU249" s="68"/>
      <c r="AV249" s="68"/>
      <c r="AW249" s="68"/>
      <c r="AX249" s="68"/>
      <c r="AY249" s="68"/>
      <c r="AZ249" s="68"/>
      <c r="BA249" s="79"/>
      <c r="BB249" s="80"/>
      <c r="BC249" s="85"/>
      <c r="BD249" s="69">
        <v>12</v>
      </c>
      <c r="BE249" s="69"/>
      <c r="BF249" s="86"/>
      <c r="BG249" s="89">
        <f t="shared" si="12"/>
        <v>0</v>
      </c>
      <c r="BH249" s="89">
        <f t="shared" si="13"/>
        <v>0</v>
      </c>
      <c r="BI249" s="89">
        <f t="shared" si="14"/>
        <v>0</v>
      </c>
      <c r="BJ249" s="89">
        <f t="shared" si="15"/>
        <v>0</v>
      </c>
      <c r="BK249" s="60"/>
      <c r="BL249" s="60"/>
      <c r="BM249" s="33"/>
    </row>
    <row r="250" spans="1:65" x14ac:dyDescent="0.2">
      <c r="A250" s="198" t="s">
        <v>746</v>
      </c>
      <c r="B250" s="199"/>
      <c r="C250" s="199"/>
      <c r="D250" s="200"/>
      <c r="E250" s="76">
        <v>30152</v>
      </c>
      <c r="F250" s="81">
        <v>1153</v>
      </c>
      <c r="G250" s="70">
        <v>1484</v>
      </c>
      <c r="H250" s="70">
        <v>568</v>
      </c>
      <c r="I250" s="70">
        <v>564</v>
      </c>
      <c r="J250" s="70">
        <v>1900</v>
      </c>
      <c r="K250" s="70">
        <v>782</v>
      </c>
      <c r="L250" s="70">
        <v>579</v>
      </c>
      <c r="M250" s="70">
        <v>330</v>
      </c>
      <c r="N250" s="70"/>
      <c r="O250" s="70">
        <v>388</v>
      </c>
      <c r="P250" s="82">
        <v>1368</v>
      </c>
      <c r="Q250" s="81">
        <v>148</v>
      </c>
      <c r="R250" s="70">
        <v>396</v>
      </c>
      <c r="S250" s="70">
        <v>148</v>
      </c>
      <c r="T250" s="70">
        <v>120</v>
      </c>
      <c r="U250" s="70">
        <v>229</v>
      </c>
      <c r="V250" s="70">
        <v>204</v>
      </c>
      <c r="W250" s="70">
        <v>185</v>
      </c>
      <c r="X250" s="70">
        <v>101</v>
      </c>
      <c r="Y250" s="70">
        <v>100</v>
      </c>
      <c r="Z250" s="70">
        <v>299</v>
      </c>
      <c r="AA250" s="70">
        <v>197</v>
      </c>
      <c r="AB250" s="70">
        <v>836</v>
      </c>
      <c r="AC250" s="70">
        <v>85</v>
      </c>
      <c r="AD250" s="70">
        <v>127</v>
      </c>
      <c r="AE250" s="70">
        <v>41</v>
      </c>
      <c r="AF250" s="70">
        <v>164</v>
      </c>
      <c r="AG250" s="70">
        <v>103</v>
      </c>
      <c r="AH250" s="70">
        <v>211</v>
      </c>
      <c r="AI250" s="70">
        <v>185</v>
      </c>
      <c r="AJ250" s="70">
        <v>369</v>
      </c>
      <c r="AK250" s="70">
        <v>83</v>
      </c>
      <c r="AL250" s="82">
        <v>404</v>
      </c>
      <c r="AM250" s="81">
        <v>75</v>
      </c>
      <c r="AN250" s="70"/>
      <c r="AO250" s="70">
        <v>75</v>
      </c>
      <c r="AP250" s="70">
        <v>38</v>
      </c>
      <c r="AQ250" s="70">
        <v>15</v>
      </c>
      <c r="AR250" s="70">
        <v>155</v>
      </c>
      <c r="AS250" s="70">
        <v>165</v>
      </c>
      <c r="AT250" s="70">
        <v>78</v>
      </c>
      <c r="AU250" s="70">
        <v>125</v>
      </c>
      <c r="AV250" s="70">
        <v>182</v>
      </c>
      <c r="AW250" s="70">
        <v>107</v>
      </c>
      <c r="AX250" s="70"/>
      <c r="AY250" s="70">
        <v>86</v>
      </c>
      <c r="AZ250" s="70">
        <v>60</v>
      </c>
      <c r="BA250" s="81"/>
      <c r="BB250" s="82"/>
      <c r="BC250" s="87">
        <f>SUM(F250:P250)</f>
        <v>9116</v>
      </c>
      <c r="BD250" s="71">
        <f>SUM(Q250:AL250)</f>
        <v>4735</v>
      </c>
      <c r="BE250" s="71">
        <f>SUM(AM250:AZ250)</f>
        <v>1161</v>
      </c>
      <c r="BF250" s="88">
        <f>SUM(BA250:BB250)</f>
        <v>0</v>
      </c>
      <c r="BG250" s="90">
        <f>BC250/SUM($BC$250:$BF$250)</f>
        <v>0.60724753530508924</v>
      </c>
      <c r="BH250" s="90">
        <f t="shared" ref="BH250:BJ250" si="16">BD250/SUM($BC$250:$BF$250)</f>
        <v>0.31541433519850787</v>
      </c>
      <c r="BI250" s="90">
        <f t="shared" si="16"/>
        <v>7.7338129496402883E-2</v>
      </c>
      <c r="BJ250" s="90">
        <f t="shared" si="16"/>
        <v>0</v>
      </c>
      <c r="BK250" s="60"/>
      <c r="BL250" s="60"/>
      <c r="BM250" s="33"/>
    </row>
    <row r="251" spans="1:65" x14ac:dyDescent="0.2">
      <c r="BC251" t="s">
        <v>744</v>
      </c>
    </row>
    <row r="252" spans="1:65" x14ac:dyDescent="0.2">
      <c r="BC252" t="s">
        <v>745</v>
      </c>
    </row>
  </sheetData>
  <mergeCells count="1">
    <mergeCell ref="A250:D250"/>
  </mergeCells>
  <conditionalFormatting sqref="BC2:BF2 E3:BF250">
    <cfRule type="cellIs" dxfId="0" priority="2" operator="lessThan">
      <formula>10</formula>
    </cfRule>
  </conditionalFormatting>
  <printOptions horizontalCentered="1"/>
  <pageMargins left="0.5" right="0.5" top="0.75" bottom="0.75" header="0.5" footer="0.5"/>
  <pageSetup scale="60" pageOrder="overThenDown" orientation="landscape" r:id="rId1"/>
  <headerFooter>
    <oddHeader>&amp;C&amp;"Arial,Bold"&amp;18Recently Graduated Public High School Students: Where They Attend&amp;RATTACHMENT 1-G</oddHeader>
    <oddFooter>&amp;LNOTE: Counts of less than 10 are not shown due to FERPA.&amp;CPage &amp;P of &amp;N&amp;RADHE Updated 7/17/2017</oddFooter>
  </headerFooter>
  <colBreaks count="2" manualBreakCount="2">
    <brk id="16" max="252" man="1"/>
    <brk id="38" max="252"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695"/>
  <sheetViews>
    <sheetView zoomScale="75" zoomScaleNormal="75" workbookViewId="0">
      <selection activeCell="K7" sqref="K7"/>
    </sheetView>
  </sheetViews>
  <sheetFormatPr defaultRowHeight="12.75" x14ac:dyDescent="0.2"/>
  <cols>
    <col min="4" max="4" width="12.140625" bestFit="1" customWidth="1"/>
    <col min="5" max="5" width="13" customWidth="1"/>
    <col min="6" max="6" width="10" style="9" bestFit="1" customWidth="1"/>
    <col min="7" max="7" width="12.140625" customWidth="1"/>
    <col min="8" max="8" width="10" style="9" bestFit="1" customWidth="1"/>
    <col min="12" max="13" width="8.28515625" bestFit="1" customWidth="1"/>
    <col min="14" max="14" width="16.42578125" bestFit="1" customWidth="1"/>
    <col min="15" max="15" width="14.140625" bestFit="1" customWidth="1"/>
    <col min="16" max="16" width="15.7109375" customWidth="1"/>
  </cols>
  <sheetData>
    <row r="1" spans="2:16" ht="22.5" x14ac:dyDescent="0.2">
      <c r="B1" s="32" t="s">
        <v>0</v>
      </c>
    </row>
    <row r="3" spans="2:16" x14ac:dyDescent="0.2">
      <c r="B3" t="s">
        <v>73</v>
      </c>
    </row>
    <row r="4" spans="2:16" x14ac:dyDescent="0.2">
      <c r="B4" t="s">
        <v>74</v>
      </c>
    </row>
    <row r="5" spans="2:16" x14ac:dyDescent="0.2">
      <c r="B5" t="s">
        <v>75</v>
      </c>
    </row>
    <row r="6" spans="2:16" x14ac:dyDescent="0.2">
      <c r="B6" s="136" t="s">
        <v>2</v>
      </c>
      <c r="C6" s="136" t="s">
        <v>3</v>
      </c>
      <c r="D6" s="136" t="s">
        <v>4</v>
      </c>
      <c r="E6" s="171" t="s">
        <v>76</v>
      </c>
      <c r="F6" s="173"/>
      <c r="G6" s="171" t="s">
        <v>76</v>
      </c>
      <c r="H6" s="173"/>
    </row>
    <row r="7" spans="2:16" ht="39.6" customHeight="1" x14ac:dyDescent="0.2">
      <c r="B7" s="201"/>
      <c r="C7" s="201"/>
      <c r="D7" s="201"/>
      <c r="E7" s="176" t="s">
        <v>5</v>
      </c>
      <c r="F7" s="178"/>
      <c r="G7" s="176" t="s">
        <v>6</v>
      </c>
      <c r="H7" s="178"/>
    </row>
    <row r="8" spans="2:16" ht="26.45" customHeight="1" x14ac:dyDescent="0.2">
      <c r="B8" s="137"/>
      <c r="C8" s="137"/>
      <c r="D8" s="137"/>
      <c r="E8" s="2" t="s">
        <v>7</v>
      </c>
      <c r="F8" s="54" t="s">
        <v>8</v>
      </c>
      <c r="G8" s="2" t="s">
        <v>7</v>
      </c>
      <c r="H8" s="54" t="s">
        <v>8</v>
      </c>
    </row>
    <row r="9" spans="2:16" x14ac:dyDescent="0.2">
      <c r="B9" s="2">
        <v>1</v>
      </c>
      <c r="C9" s="2">
        <v>1</v>
      </c>
      <c r="D9" s="4" t="s">
        <v>9</v>
      </c>
      <c r="E9" s="6">
        <v>1150</v>
      </c>
      <c r="F9" s="11">
        <v>4.2000000000000003E-2</v>
      </c>
      <c r="G9" s="6">
        <v>1097</v>
      </c>
      <c r="H9" s="11">
        <v>0.04</v>
      </c>
    </row>
    <row r="10" spans="2:16" x14ac:dyDescent="0.2">
      <c r="B10" s="2">
        <v>2</v>
      </c>
      <c r="C10" s="2">
        <v>1</v>
      </c>
      <c r="D10" s="4" t="s">
        <v>10</v>
      </c>
      <c r="E10" s="6">
        <v>1150</v>
      </c>
      <c r="F10" s="11">
        <v>4.2000000000000003E-2</v>
      </c>
      <c r="G10" s="6">
        <v>1104</v>
      </c>
      <c r="H10" s="11">
        <v>4.1000000000000002E-2</v>
      </c>
    </row>
    <row r="11" spans="2:16" x14ac:dyDescent="0.2">
      <c r="B11" s="2">
        <v>3</v>
      </c>
      <c r="C11" s="2">
        <v>1</v>
      </c>
      <c r="D11" s="4" t="s">
        <v>11</v>
      </c>
      <c r="E11" s="7">
        <v>431</v>
      </c>
      <c r="F11" s="11">
        <v>1.6E-2</v>
      </c>
      <c r="G11" s="7">
        <v>417</v>
      </c>
      <c r="H11" s="11">
        <v>1.4999999999999999E-2</v>
      </c>
    </row>
    <row r="12" spans="2:16" x14ac:dyDescent="0.2">
      <c r="B12" s="2">
        <v>4</v>
      </c>
      <c r="C12" s="2">
        <v>1</v>
      </c>
      <c r="D12" s="4" t="s">
        <v>12</v>
      </c>
      <c r="E12" s="7">
        <v>365</v>
      </c>
      <c r="F12" s="11">
        <v>1.2999999999999999E-2</v>
      </c>
      <c r="G12" s="7">
        <v>345</v>
      </c>
      <c r="H12" s="11">
        <v>1.2999999999999999E-2</v>
      </c>
      <c r="M12" s="9"/>
      <c r="N12" s="9"/>
      <c r="O12" s="9"/>
      <c r="P12" s="9"/>
    </row>
    <row r="13" spans="2:16" x14ac:dyDescent="0.2">
      <c r="B13" s="2">
        <v>5</v>
      </c>
      <c r="C13" s="2">
        <v>1</v>
      </c>
      <c r="D13" s="4" t="s">
        <v>13</v>
      </c>
      <c r="E13" s="6">
        <v>1832</v>
      </c>
      <c r="F13" s="11">
        <v>6.7000000000000004E-2</v>
      </c>
      <c r="G13" s="6">
        <v>1553</v>
      </c>
      <c r="H13" s="11">
        <v>5.7000000000000002E-2</v>
      </c>
      <c r="M13" s="9"/>
      <c r="N13" s="9"/>
      <c r="O13" s="9"/>
      <c r="P13" s="9"/>
    </row>
    <row r="14" spans="2:16" x14ac:dyDescent="0.2">
      <c r="B14" s="2">
        <v>6</v>
      </c>
      <c r="C14" s="2">
        <v>1</v>
      </c>
      <c r="D14" s="4" t="s">
        <v>14</v>
      </c>
      <c r="E14" s="7">
        <v>849</v>
      </c>
      <c r="F14" s="11">
        <v>3.1E-2</v>
      </c>
      <c r="G14" s="7">
        <v>802</v>
      </c>
      <c r="H14" s="11">
        <v>0.03</v>
      </c>
      <c r="M14" s="9"/>
      <c r="N14" s="9"/>
      <c r="O14" s="9"/>
      <c r="P14" s="9"/>
    </row>
    <row r="15" spans="2:16" x14ac:dyDescent="0.2">
      <c r="B15" s="2">
        <v>7</v>
      </c>
      <c r="C15" s="2">
        <v>1</v>
      </c>
      <c r="D15" s="4" t="s">
        <v>15</v>
      </c>
      <c r="E15" s="7">
        <v>585</v>
      </c>
      <c r="F15" s="11">
        <v>2.1999999999999999E-2</v>
      </c>
      <c r="G15" s="7">
        <v>531</v>
      </c>
      <c r="H15" s="11">
        <v>0.02</v>
      </c>
      <c r="M15" s="9"/>
      <c r="N15" s="9"/>
      <c r="O15" s="9"/>
      <c r="P15" s="9"/>
    </row>
    <row r="16" spans="2:16" x14ac:dyDescent="0.2">
      <c r="B16" s="2">
        <v>8</v>
      </c>
      <c r="C16" s="2">
        <v>1</v>
      </c>
      <c r="D16" s="4" t="s">
        <v>16</v>
      </c>
      <c r="E16" s="7">
        <v>418</v>
      </c>
      <c r="F16" s="11">
        <v>1.4999999999999999E-2</v>
      </c>
      <c r="G16" s="7">
        <v>407</v>
      </c>
      <c r="H16" s="11">
        <v>1.4999999999999999E-2</v>
      </c>
      <c r="M16" s="9"/>
      <c r="N16" s="9"/>
      <c r="O16" s="9"/>
      <c r="P16" s="9"/>
    </row>
    <row r="17" spans="2:16" x14ac:dyDescent="0.2">
      <c r="B17" s="2">
        <v>9</v>
      </c>
      <c r="C17" s="2">
        <v>1</v>
      </c>
      <c r="D17" s="4" t="s">
        <v>17</v>
      </c>
      <c r="E17" s="7">
        <v>0</v>
      </c>
      <c r="F17" s="11">
        <v>0</v>
      </c>
      <c r="G17" s="7">
        <v>0</v>
      </c>
      <c r="H17" s="11">
        <v>0</v>
      </c>
      <c r="M17" s="9"/>
      <c r="N17" s="9"/>
      <c r="O17" s="9"/>
      <c r="P17" s="9"/>
    </row>
    <row r="18" spans="2:16" x14ac:dyDescent="0.2">
      <c r="B18" s="2">
        <v>10</v>
      </c>
      <c r="C18" s="2">
        <v>1</v>
      </c>
      <c r="D18" s="4" t="s">
        <v>18</v>
      </c>
      <c r="E18" s="7">
        <v>371</v>
      </c>
      <c r="F18" s="11">
        <v>1.4E-2</v>
      </c>
      <c r="G18" s="7">
        <v>368</v>
      </c>
      <c r="H18" s="11">
        <v>1.4E-2</v>
      </c>
      <c r="M18" s="9"/>
      <c r="N18" s="9"/>
      <c r="O18" s="9"/>
      <c r="P18" s="9"/>
    </row>
    <row r="19" spans="2:16" x14ac:dyDescent="0.2">
      <c r="B19" s="2">
        <v>11</v>
      </c>
      <c r="C19" s="2">
        <v>1</v>
      </c>
      <c r="D19" s="4" t="s">
        <v>19</v>
      </c>
      <c r="E19" s="6">
        <v>2098</v>
      </c>
      <c r="F19" s="11">
        <v>7.6999999999999999E-2</v>
      </c>
      <c r="G19" s="6">
        <v>1864</v>
      </c>
      <c r="H19" s="11">
        <v>6.9000000000000006E-2</v>
      </c>
      <c r="M19" s="9"/>
      <c r="N19" s="9"/>
      <c r="O19" s="9"/>
      <c r="P19" s="9"/>
    </row>
    <row r="20" spans="2:16" x14ac:dyDescent="0.2">
      <c r="B20" s="2">
        <v>12</v>
      </c>
      <c r="C20" s="2">
        <v>2</v>
      </c>
      <c r="D20" s="4" t="s">
        <v>20</v>
      </c>
      <c r="E20" s="7">
        <v>174</v>
      </c>
      <c r="F20" s="11">
        <v>6.0000000000000001E-3</v>
      </c>
      <c r="G20" s="7">
        <v>164</v>
      </c>
      <c r="H20" s="11">
        <v>6.0000000000000001E-3</v>
      </c>
      <c r="M20" s="9"/>
      <c r="N20" s="9"/>
      <c r="O20" s="9"/>
      <c r="P20" s="9"/>
    </row>
    <row r="21" spans="2:16" x14ac:dyDescent="0.2">
      <c r="B21" s="2">
        <v>13</v>
      </c>
      <c r="C21" s="2">
        <v>2</v>
      </c>
      <c r="D21" s="4" t="s">
        <v>21</v>
      </c>
      <c r="E21" s="7">
        <v>568</v>
      </c>
      <c r="F21" s="11">
        <v>2.1000000000000001E-2</v>
      </c>
      <c r="G21" s="7">
        <v>520</v>
      </c>
      <c r="H21" s="11">
        <v>1.9E-2</v>
      </c>
      <c r="M21" s="33"/>
      <c r="N21" s="33"/>
      <c r="O21" s="33"/>
      <c r="P21" s="33"/>
    </row>
    <row r="22" spans="2:16" x14ac:dyDescent="0.2">
      <c r="B22" s="2">
        <v>14</v>
      </c>
      <c r="C22" s="2">
        <v>2</v>
      </c>
      <c r="D22" s="4" t="s">
        <v>22</v>
      </c>
      <c r="E22" s="7">
        <v>138</v>
      </c>
      <c r="F22" s="11">
        <v>5.0000000000000001E-3</v>
      </c>
      <c r="G22" s="7">
        <v>124</v>
      </c>
      <c r="H22" s="11">
        <v>5.0000000000000001E-3</v>
      </c>
    </row>
    <row r="23" spans="2:16" x14ac:dyDescent="0.2">
      <c r="B23" s="2">
        <v>15</v>
      </c>
      <c r="C23" s="2">
        <v>2</v>
      </c>
      <c r="D23" s="4" t="s">
        <v>23</v>
      </c>
      <c r="E23" s="7">
        <v>67</v>
      </c>
      <c r="F23" s="11">
        <v>2E-3</v>
      </c>
      <c r="G23" s="7">
        <v>65</v>
      </c>
      <c r="H23" s="11">
        <v>2E-3</v>
      </c>
    </row>
    <row r="24" spans="2:16" x14ac:dyDescent="0.2">
      <c r="B24" s="2">
        <v>16</v>
      </c>
      <c r="C24" s="2">
        <v>2</v>
      </c>
      <c r="D24" s="4" t="s">
        <v>24</v>
      </c>
      <c r="E24" s="7">
        <v>198</v>
      </c>
      <c r="F24" s="11">
        <v>7.0000000000000001E-3</v>
      </c>
      <c r="G24" s="7">
        <v>185</v>
      </c>
      <c r="H24" s="11">
        <v>7.0000000000000001E-3</v>
      </c>
      <c r="M24" s="34"/>
      <c r="N24" s="34"/>
      <c r="O24" s="34"/>
      <c r="P24" s="34"/>
    </row>
    <row r="25" spans="2:16" x14ac:dyDescent="0.2">
      <c r="B25" s="2">
        <v>17</v>
      </c>
      <c r="C25" s="2">
        <v>2</v>
      </c>
      <c r="D25" s="4" t="s">
        <v>25</v>
      </c>
      <c r="E25" s="7">
        <v>91</v>
      </c>
      <c r="F25" s="11">
        <v>3.0000000000000001E-3</v>
      </c>
      <c r="G25" s="7">
        <v>86</v>
      </c>
      <c r="H25" s="11">
        <v>3.0000000000000001E-3</v>
      </c>
      <c r="M25" s="34"/>
      <c r="N25" s="34"/>
      <c r="O25" s="34"/>
      <c r="P25" s="34"/>
    </row>
    <row r="26" spans="2:16" x14ac:dyDescent="0.2">
      <c r="B26" s="2">
        <v>18</v>
      </c>
      <c r="C26" s="2">
        <v>2</v>
      </c>
      <c r="D26" s="4" t="s">
        <v>26</v>
      </c>
      <c r="E26" s="7">
        <v>113</v>
      </c>
      <c r="F26" s="11">
        <v>4.0000000000000001E-3</v>
      </c>
      <c r="G26" s="7">
        <v>109</v>
      </c>
      <c r="H26" s="11">
        <v>4.0000000000000001E-3</v>
      </c>
      <c r="M26" s="34"/>
      <c r="N26" s="34"/>
      <c r="O26" s="34"/>
      <c r="P26" s="34"/>
    </row>
    <row r="27" spans="2:16" x14ac:dyDescent="0.2">
      <c r="B27" s="2">
        <v>19</v>
      </c>
      <c r="C27" s="2">
        <v>2</v>
      </c>
      <c r="D27" s="4" t="s">
        <v>27</v>
      </c>
      <c r="E27" s="7">
        <v>152</v>
      </c>
      <c r="F27" s="11">
        <v>6.0000000000000001E-3</v>
      </c>
      <c r="G27" s="7">
        <v>141</v>
      </c>
      <c r="H27" s="11">
        <v>5.0000000000000001E-3</v>
      </c>
      <c r="M27" s="34"/>
      <c r="N27" s="34"/>
      <c r="O27" s="34"/>
      <c r="P27" s="34"/>
    </row>
    <row r="28" spans="2:16" x14ac:dyDescent="0.2">
      <c r="B28" s="2">
        <v>20</v>
      </c>
      <c r="C28" s="2">
        <v>2</v>
      </c>
      <c r="D28" s="4" t="s">
        <v>28</v>
      </c>
      <c r="E28" s="7">
        <v>125</v>
      </c>
      <c r="F28" s="11">
        <v>5.0000000000000001E-3</v>
      </c>
      <c r="G28" s="7">
        <v>110</v>
      </c>
      <c r="H28" s="11">
        <v>4.0000000000000001E-3</v>
      </c>
      <c r="M28" s="34"/>
      <c r="N28" s="34"/>
      <c r="O28" s="34"/>
      <c r="P28" s="34"/>
    </row>
    <row r="29" spans="2:16" x14ac:dyDescent="0.2">
      <c r="B29" s="2">
        <v>21</v>
      </c>
      <c r="C29" s="2">
        <v>2</v>
      </c>
      <c r="D29" s="4" t="s">
        <v>29</v>
      </c>
      <c r="E29" s="7">
        <v>302</v>
      </c>
      <c r="F29" s="11">
        <v>1.0999999999999999E-2</v>
      </c>
      <c r="G29" s="7">
        <v>289</v>
      </c>
      <c r="H29" s="11">
        <v>1.0999999999999999E-2</v>
      </c>
      <c r="M29" s="34"/>
      <c r="N29" s="34"/>
      <c r="O29" s="34"/>
      <c r="P29" s="34"/>
    </row>
    <row r="30" spans="2:16" x14ac:dyDescent="0.2">
      <c r="B30" s="2">
        <v>22</v>
      </c>
      <c r="C30" s="2">
        <v>2</v>
      </c>
      <c r="D30" s="4" t="s">
        <v>30</v>
      </c>
      <c r="E30" s="7">
        <v>171</v>
      </c>
      <c r="F30" s="11">
        <v>6.0000000000000001E-3</v>
      </c>
      <c r="G30" s="7">
        <v>154</v>
      </c>
      <c r="H30" s="11">
        <v>6.0000000000000001E-3</v>
      </c>
      <c r="M30" s="34"/>
      <c r="N30" s="34"/>
      <c r="O30" s="34"/>
      <c r="P30" s="34"/>
    </row>
    <row r="31" spans="2:16" x14ac:dyDescent="0.2">
      <c r="B31" s="2">
        <v>23</v>
      </c>
      <c r="C31" s="2">
        <v>2</v>
      </c>
      <c r="D31" s="4" t="s">
        <v>31</v>
      </c>
      <c r="E31" s="7">
        <v>607</v>
      </c>
      <c r="F31" s="11">
        <v>2.1999999999999999E-2</v>
      </c>
      <c r="G31" s="7">
        <v>538</v>
      </c>
      <c r="H31" s="11">
        <v>0.02</v>
      </c>
      <c r="M31" s="34"/>
      <c r="N31" s="34"/>
      <c r="O31" s="34"/>
      <c r="P31" s="34"/>
    </row>
    <row r="32" spans="2:16" x14ac:dyDescent="0.2">
      <c r="B32" s="2">
        <v>24</v>
      </c>
      <c r="C32" s="2">
        <v>2</v>
      </c>
      <c r="D32" s="4" t="s">
        <v>32</v>
      </c>
      <c r="E32" s="7">
        <v>77</v>
      </c>
      <c r="F32" s="11">
        <v>3.0000000000000001E-3</v>
      </c>
      <c r="G32" s="7">
        <v>74</v>
      </c>
      <c r="H32" s="11">
        <v>3.0000000000000001E-3</v>
      </c>
      <c r="M32" s="34"/>
      <c r="N32" s="34"/>
      <c r="O32" s="34"/>
      <c r="P32" s="34"/>
    </row>
    <row r="33" spans="2:16" x14ac:dyDescent="0.2">
      <c r="B33" s="2">
        <v>25</v>
      </c>
      <c r="C33" s="2">
        <v>2</v>
      </c>
      <c r="D33" s="4" t="s">
        <v>33</v>
      </c>
      <c r="E33" s="7">
        <v>138</v>
      </c>
      <c r="F33" s="11">
        <v>5.0000000000000001E-3</v>
      </c>
      <c r="G33" s="7">
        <v>122</v>
      </c>
      <c r="H33" s="11">
        <v>4.0000000000000001E-3</v>
      </c>
      <c r="M33" s="35"/>
      <c r="N33" s="35"/>
      <c r="O33" s="35"/>
      <c r="P33" s="35"/>
    </row>
    <row r="34" spans="2:16" x14ac:dyDescent="0.2">
      <c r="B34" s="2">
        <v>26</v>
      </c>
      <c r="C34" s="2">
        <v>2</v>
      </c>
      <c r="D34" s="4" t="s">
        <v>34</v>
      </c>
      <c r="E34" s="7">
        <v>492</v>
      </c>
      <c r="F34" s="11">
        <v>1.7999999999999999E-2</v>
      </c>
      <c r="G34" s="7">
        <v>423</v>
      </c>
      <c r="H34" s="11">
        <v>1.6E-2</v>
      </c>
    </row>
    <row r="35" spans="2:16" x14ac:dyDescent="0.2">
      <c r="B35" s="2">
        <v>27</v>
      </c>
      <c r="C35" s="2">
        <v>2</v>
      </c>
      <c r="D35" s="4" t="s">
        <v>35</v>
      </c>
      <c r="E35" s="7">
        <v>79</v>
      </c>
      <c r="F35" s="11">
        <v>3.0000000000000001E-3</v>
      </c>
      <c r="G35" s="7">
        <v>75</v>
      </c>
      <c r="H35" s="11">
        <v>3.0000000000000001E-3</v>
      </c>
    </row>
    <row r="36" spans="2:16" x14ac:dyDescent="0.2">
      <c r="B36" s="2">
        <v>28</v>
      </c>
      <c r="C36" s="2">
        <v>2</v>
      </c>
      <c r="D36" s="4" t="s">
        <v>36</v>
      </c>
      <c r="E36" s="7">
        <v>60</v>
      </c>
      <c r="F36" s="11">
        <v>2E-3</v>
      </c>
      <c r="G36" s="7">
        <v>58</v>
      </c>
      <c r="H36" s="11">
        <v>2E-3</v>
      </c>
    </row>
    <row r="37" spans="2:16" x14ac:dyDescent="0.2">
      <c r="B37" s="2">
        <v>29</v>
      </c>
      <c r="C37" s="2">
        <v>2</v>
      </c>
      <c r="D37" s="4" t="s">
        <v>37</v>
      </c>
      <c r="E37" s="7">
        <v>41</v>
      </c>
      <c r="F37" s="11">
        <v>2E-3</v>
      </c>
      <c r="G37" s="7">
        <v>37</v>
      </c>
      <c r="H37" s="11">
        <v>1E-3</v>
      </c>
    </row>
    <row r="38" spans="2:16" x14ac:dyDescent="0.2">
      <c r="B38" s="2">
        <v>30</v>
      </c>
      <c r="C38" s="2">
        <v>2</v>
      </c>
      <c r="D38" s="4" t="s">
        <v>38</v>
      </c>
      <c r="E38" s="7">
        <v>128</v>
      </c>
      <c r="F38" s="11">
        <v>5.0000000000000001E-3</v>
      </c>
      <c r="G38" s="7">
        <v>122</v>
      </c>
      <c r="H38" s="11">
        <v>4.0000000000000001E-3</v>
      </c>
    </row>
    <row r="39" spans="2:16" x14ac:dyDescent="0.2">
      <c r="B39" s="2">
        <v>31</v>
      </c>
      <c r="C39" s="2">
        <v>2</v>
      </c>
      <c r="D39" s="4" t="s">
        <v>39</v>
      </c>
      <c r="E39" s="7">
        <v>136</v>
      </c>
      <c r="F39" s="11">
        <v>5.0000000000000001E-3</v>
      </c>
      <c r="G39" s="7">
        <v>125</v>
      </c>
      <c r="H39" s="11">
        <v>5.0000000000000001E-3</v>
      </c>
    </row>
    <row r="40" spans="2:16" x14ac:dyDescent="0.2">
      <c r="B40" s="2">
        <v>32</v>
      </c>
      <c r="C40" s="2">
        <v>2</v>
      </c>
      <c r="D40" s="4" t="s">
        <v>40</v>
      </c>
      <c r="E40" s="7">
        <v>153</v>
      </c>
      <c r="F40" s="11">
        <v>6.0000000000000001E-3</v>
      </c>
      <c r="G40" s="7">
        <v>141</v>
      </c>
      <c r="H40" s="11">
        <v>5.0000000000000001E-3</v>
      </c>
    </row>
    <row r="41" spans="2:16" x14ac:dyDescent="0.2">
      <c r="B41" s="2">
        <v>33</v>
      </c>
      <c r="C41" s="2">
        <v>2</v>
      </c>
      <c r="D41" s="4" t="s">
        <v>41</v>
      </c>
      <c r="E41" s="7">
        <v>304</v>
      </c>
      <c r="F41" s="11">
        <v>1.0999999999999999E-2</v>
      </c>
      <c r="G41" s="7">
        <v>287</v>
      </c>
      <c r="H41" s="11">
        <v>1.0999999999999999E-2</v>
      </c>
    </row>
    <row r="42" spans="2:16" x14ac:dyDescent="0.2">
      <c r="B42" s="2">
        <v>34</v>
      </c>
      <c r="C42" s="2" t="s">
        <v>42</v>
      </c>
      <c r="D42" s="4" t="s">
        <v>43</v>
      </c>
      <c r="E42" s="7">
        <v>0</v>
      </c>
      <c r="F42" s="11">
        <v>0</v>
      </c>
      <c r="G42" s="7">
        <v>0</v>
      </c>
      <c r="H42" s="11">
        <v>0</v>
      </c>
    </row>
    <row r="43" spans="2:16" x14ac:dyDescent="0.2">
      <c r="B43" s="2">
        <v>35</v>
      </c>
      <c r="C43" s="2" t="s">
        <v>42</v>
      </c>
      <c r="D43" s="4" t="s">
        <v>44</v>
      </c>
      <c r="E43" s="7">
        <v>0</v>
      </c>
      <c r="F43" s="11">
        <v>0</v>
      </c>
      <c r="G43" s="7">
        <v>0</v>
      </c>
      <c r="H43" s="11">
        <v>0</v>
      </c>
    </row>
    <row r="44" spans="2:16" x14ac:dyDescent="0.2">
      <c r="B44" s="2">
        <v>36</v>
      </c>
      <c r="C44" s="2" t="s">
        <v>42</v>
      </c>
      <c r="D44" s="4" t="s">
        <v>45</v>
      </c>
      <c r="E44" s="7">
        <v>0</v>
      </c>
      <c r="F44" s="11">
        <v>0</v>
      </c>
      <c r="G44" s="7">
        <v>0</v>
      </c>
      <c r="H44" s="11">
        <v>0</v>
      </c>
    </row>
    <row r="45" spans="2:16" x14ac:dyDescent="0.2">
      <c r="B45" s="2">
        <v>37</v>
      </c>
      <c r="C45" s="2" t="s">
        <v>42</v>
      </c>
      <c r="D45" s="4" t="s">
        <v>47</v>
      </c>
      <c r="E45" s="7">
        <v>0</v>
      </c>
      <c r="F45" s="11">
        <v>0</v>
      </c>
      <c r="G45" s="7">
        <v>0</v>
      </c>
      <c r="H45" s="11">
        <v>0</v>
      </c>
    </row>
    <row r="46" spans="2:16" x14ac:dyDescent="0.2">
      <c r="B46" s="2">
        <v>38</v>
      </c>
      <c r="C46" s="2" t="s">
        <v>42</v>
      </c>
      <c r="D46" s="4" t="s">
        <v>48</v>
      </c>
      <c r="E46" s="7">
        <v>0</v>
      </c>
      <c r="F46" s="11">
        <v>0</v>
      </c>
      <c r="G46" s="7">
        <v>0</v>
      </c>
      <c r="H46" s="11">
        <v>0</v>
      </c>
    </row>
    <row r="47" spans="2:16" x14ac:dyDescent="0.2">
      <c r="B47" s="2">
        <v>39</v>
      </c>
      <c r="C47" s="2" t="s">
        <v>42</v>
      </c>
      <c r="D47" s="4" t="s">
        <v>49</v>
      </c>
      <c r="E47" s="7">
        <v>0</v>
      </c>
      <c r="F47" s="11">
        <v>0</v>
      </c>
      <c r="G47" s="7">
        <v>0</v>
      </c>
      <c r="H47" s="11">
        <v>0</v>
      </c>
    </row>
    <row r="48" spans="2:16" x14ac:dyDescent="0.2">
      <c r="B48" s="2">
        <v>40</v>
      </c>
      <c r="C48" s="2" t="s">
        <v>42</v>
      </c>
      <c r="D48" s="4" t="s">
        <v>50</v>
      </c>
      <c r="E48" s="7">
        <v>0</v>
      </c>
      <c r="F48" s="11">
        <v>0</v>
      </c>
      <c r="G48" s="7">
        <v>0</v>
      </c>
      <c r="H48" s="11">
        <v>0</v>
      </c>
    </row>
    <row r="49" spans="2:8" x14ac:dyDescent="0.2">
      <c r="B49" s="2">
        <v>41</v>
      </c>
      <c r="C49" s="2" t="s">
        <v>42</v>
      </c>
      <c r="D49" s="4" t="s">
        <v>51</v>
      </c>
      <c r="E49" s="7">
        <v>0</v>
      </c>
      <c r="F49" s="11">
        <v>0</v>
      </c>
      <c r="G49" s="7">
        <v>0</v>
      </c>
      <c r="H49" s="11">
        <v>0</v>
      </c>
    </row>
    <row r="50" spans="2:8" x14ac:dyDescent="0.2">
      <c r="B50" s="2">
        <v>42</v>
      </c>
      <c r="C50" s="2" t="s">
        <v>42</v>
      </c>
      <c r="D50" s="4" t="s">
        <v>52</v>
      </c>
      <c r="E50" s="7">
        <v>0</v>
      </c>
      <c r="F50" s="11">
        <v>0</v>
      </c>
      <c r="G50" s="7">
        <v>0</v>
      </c>
      <c r="H50" s="11">
        <v>0</v>
      </c>
    </row>
    <row r="51" spans="2:8" x14ac:dyDescent="0.2">
      <c r="B51" s="2">
        <v>43</v>
      </c>
      <c r="C51" s="2" t="s">
        <v>42</v>
      </c>
      <c r="D51" s="4" t="s">
        <v>54</v>
      </c>
      <c r="E51" s="7">
        <v>0</v>
      </c>
      <c r="F51" s="11">
        <v>0</v>
      </c>
      <c r="G51" s="7">
        <v>0</v>
      </c>
      <c r="H51" s="11">
        <v>0</v>
      </c>
    </row>
    <row r="52" spans="2:8" x14ac:dyDescent="0.2">
      <c r="B52" s="2">
        <v>44</v>
      </c>
      <c r="C52" s="2" t="s">
        <v>42</v>
      </c>
      <c r="D52" s="4" t="s">
        <v>55</v>
      </c>
      <c r="E52" s="7">
        <v>0</v>
      </c>
      <c r="F52" s="11">
        <v>0</v>
      </c>
      <c r="G52" s="7">
        <v>0</v>
      </c>
      <c r="H52" s="11">
        <v>0</v>
      </c>
    </row>
    <row r="53" spans="2:8" x14ac:dyDescent="0.2">
      <c r="B53" s="131" t="s">
        <v>56</v>
      </c>
      <c r="C53" s="132"/>
      <c r="D53" s="133"/>
      <c r="E53" s="6">
        <v>9249</v>
      </c>
      <c r="F53" s="11">
        <v>0.34</v>
      </c>
      <c r="G53" s="6">
        <v>8488</v>
      </c>
      <c r="H53" s="11">
        <v>0.312</v>
      </c>
    </row>
    <row r="54" spans="2:8" ht="13.15" customHeight="1" x14ac:dyDescent="0.2">
      <c r="B54" s="131" t="s">
        <v>57</v>
      </c>
      <c r="C54" s="132"/>
      <c r="D54" s="133"/>
      <c r="E54" s="6">
        <v>4314</v>
      </c>
      <c r="F54" s="11">
        <v>0.159</v>
      </c>
      <c r="G54" s="6">
        <v>3949</v>
      </c>
      <c r="H54" s="11">
        <v>0.14499999999999999</v>
      </c>
    </row>
    <row r="55" spans="2:8" ht="13.15" customHeight="1" x14ac:dyDescent="0.2">
      <c r="B55" s="131" t="s">
        <v>58</v>
      </c>
      <c r="C55" s="132"/>
      <c r="D55" s="133"/>
      <c r="E55" s="7">
        <v>0</v>
      </c>
      <c r="F55" s="11">
        <v>0</v>
      </c>
      <c r="G55" s="7">
        <v>0</v>
      </c>
      <c r="H55" s="11">
        <v>0</v>
      </c>
    </row>
    <row r="56" spans="2:8" ht="13.15" customHeight="1" x14ac:dyDescent="0.2">
      <c r="B56" s="131" t="s">
        <v>59</v>
      </c>
      <c r="C56" s="132"/>
      <c r="D56" s="133"/>
      <c r="E56" s="6">
        <v>13563</v>
      </c>
      <c r="F56" s="11">
        <v>0.499</v>
      </c>
      <c r="G56" s="6">
        <v>12437</v>
      </c>
      <c r="H56" s="11">
        <v>0.45800000000000002</v>
      </c>
    </row>
    <row r="57" spans="2:8" ht="13.15" customHeight="1" x14ac:dyDescent="0.2">
      <c r="B57" s="131" t="s">
        <v>60</v>
      </c>
      <c r="C57" s="132"/>
      <c r="D57" s="133"/>
      <c r="E57" s="8">
        <v>27180</v>
      </c>
      <c r="F57" s="12"/>
      <c r="G57" s="8">
        <v>27180</v>
      </c>
      <c r="H57" s="12"/>
    </row>
    <row r="59" spans="2:8" ht="22.5" x14ac:dyDescent="0.2">
      <c r="B59" s="32" t="s">
        <v>0</v>
      </c>
    </row>
    <row r="61" spans="2:8" x14ac:dyDescent="0.2">
      <c r="B61" t="s">
        <v>78</v>
      </c>
    </row>
    <row r="62" spans="2:8" x14ac:dyDescent="0.2">
      <c r="B62" t="s">
        <v>79</v>
      </c>
    </row>
    <row r="63" spans="2:8" x14ac:dyDescent="0.2">
      <c r="B63" t="s">
        <v>75</v>
      </c>
    </row>
    <row r="64" spans="2:8" ht="39.6" customHeight="1" x14ac:dyDescent="0.2">
      <c r="B64" s="136" t="s">
        <v>2</v>
      </c>
      <c r="C64" s="136" t="s">
        <v>3</v>
      </c>
      <c r="D64" s="136" t="s">
        <v>4</v>
      </c>
      <c r="E64" s="171" t="s">
        <v>80</v>
      </c>
      <c r="F64" s="173"/>
      <c r="G64" s="171" t="s">
        <v>80</v>
      </c>
      <c r="H64" s="173"/>
    </row>
    <row r="65" spans="2:8" ht="26.45" customHeight="1" x14ac:dyDescent="0.2">
      <c r="B65" s="201"/>
      <c r="C65" s="201"/>
      <c r="D65" s="201"/>
      <c r="E65" s="176" t="s">
        <v>5</v>
      </c>
      <c r="F65" s="178"/>
      <c r="G65" s="176" t="s">
        <v>6</v>
      </c>
      <c r="H65" s="178"/>
    </row>
    <row r="66" spans="2:8" ht="25.5" x14ac:dyDescent="0.2">
      <c r="B66" s="137"/>
      <c r="C66" s="137"/>
      <c r="D66" s="137"/>
      <c r="E66" s="2" t="s">
        <v>7</v>
      </c>
      <c r="F66" s="54" t="s">
        <v>8</v>
      </c>
      <c r="G66" s="2" t="s">
        <v>7</v>
      </c>
      <c r="H66" s="54" t="s">
        <v>8</v>
      </c>
    </row>
    <row r="67" spans="2:8" x14ac:dyDescent="0.2">
      <c r="B67" s="2">
        <v>1</v>
      </c>
      <c r="C67" s="2">
        <v>1</v>
      </c>
      <c r="D67" s="4" t="s">
        <v>9</v>
      </c>
      <c r="E67" s="6">
        <v>1335</v>
      </c>
      <c r="F67" s="11">
        <v>0.05</v>
      </c>
      <c r="G67" s="6">
        <v>1279</v>
      </c>
      <c r="H67" s="11">
        <v>4.8000000000000001E-2</v>
      </c>
    </row>
    <row r="68" spans="2:8" x14ac:dyDescent="0.2">
      <c r="B68" s="2">
        <v>2</v>
      </c>
      <c r="C68" s="2">
        <v>1</v>
      </c>
      <c r="D68" s="4" t="s">
        <v>10</v>
      </c>
      <c r="E68" s="6">
        <v>1185</v>
      </c>
      <c r="F68" s="11">
        <v>4.3999999999999997E-2</v>
      </c>
      <c r="G68" s="6">
        <v>1162</v>
      </c>
      <c r="H68" s="11">
        <v>4.2999999999999997E-2</v>
      </c>
    </row>
    <row r="69" spans="2:8" x14ac:dyDescent="0.2">
      <c r="B69" s="2">
        <v>3</v>
      </c>
      <c r="C69" s="2">
        <v>1</v>
      </c>
      <c r="D69" s="4" t="s">
        <v>11</v>
      </c>
      <c r="E69" s="7">
        <v>463</v>
      </c>
      <c r="F69" s="11">
        <v>1.7000000000000001E-2</v>
      </c>
      <c r="G69" s="7">
        <v>451</v>
      </c>
      <c r="H69" s="11">
        <v>1.7000000000000001E-2</v>
      </c>
    </row>
    <row r="70" spans="2:8" x14ac:dyDescent="0.2">
      <c r="B70" s="2">
        <v>4</v>
      </c>
      <c r="C70" s="2">
        <v>1</v>
      </c>
      <c r="D70" s="4" t="s">
        <v>12</v>
      </c>
      <c r="E70" s="7">
        <v>368</v>
      </c>
      <c r="F70" s="11">
        <v>1.4E-2</v>
      </c>
      <c r="G70" s="7">
        <v>354</v>
      </c>
      <c r="H70" s="11">
        <v>1.2999999999999999E-2</v>
      </c>
    </row>
    <row r="71" spans="2:8" x14ac:dyDescent="0.2">
      <c r="B71" s="2">
        <v>5</v>
      </c>
      <c r="C71" s="2">
        <v>1</v>
      </c>
      <c r="D71" s="4" t="s">
        <v>13</v>
      </c>
      <c r="E71" s="6">
        <v>1830</v>
      </c>
      <c r="F71" s="11">
        <v>6.8000000000000005E-2</v>
      </c>
      <c r="G71" s="6">
        <v>1572</v>
      </c>
      <c r="H71" s="11">
        <v>5.8999999999999997E-2</v>
      </c>
    </row>
    <row r="72" spans="2:8" x14ac:dyDescent="0.2">
      <c r="B72" s="2">
        <v>6</v>
      </c>
      <c r="C72" s="2">
        <v>1</v>
      </c>
      <c r="D72" s="4" t="s">
        <v>14</v>
      </c>
      <c r="E72" s="7">
        <v>837</v>
      </c>
      <c r="F72" s="11">
        <v>3.1E-2</v>
      </c>
      <c r="G72" s="7">
        <v>789</v>
      </c>
      <c r="H72" s="11">
        <v>2.9000000000000001E-2</v>
      </c>
    </row>
    <row r="73" spans="2:8" x14ac:dyDescent="0.2">
      <c r="B73" s="2">
        <v>7</v>
      </c>
      <c r="C73" s="2">
        <v>1</v>
      </c>
      <c r="D73" s="4" t="s">
        <v>15</v>
      </c>
      <c r="E73" s="7">
        <v>478</v>
      </c>
      <c r="F73" s="11">
        <v>1.7999999999999999E-2</v>
      </c>
      <c r="G73" s="7">
        <v>419</v>
      </c>
      <c r="H73" s="11">
        <v>1.6E-2</v>
      </c>
    </row>
    <row r="74" spans="2:8" x14ac:dyDescent="0.2">
      <c r="B74" s="2">
        <v>8</v>
      </c>
      <c r="C74" s="2">
        <v>1</v>
      </c>
      <c r="D74" s="4" t="s">
        <v>16</v>
      </c>
      <c r="E74" s="7">
        <v>457</v>
      </c>
      <c r="F74" s="11">
        <v>1.7000000000000001E-2</v>
      </c>
      <c r="G74" s="7">
        <v>424</v>
      </c>
      <c r="H74" s="11">
        <v>1.6E-2</v>
      </c>
    </row>
    <row r="75" spans="2:8" x14ac:dyDescent="0.2">
      <c r="B75" s="2">
        <v>9</v>
      </c>
      <c r="C75" s="2">
        <v>1</v>
      </c>
      <c r="D75" s="4" t="s">
        <v>17</v>
      </c>
      <c r="E75" s="7">
        <v>0</v>
      </c>
      <c r="F75" s="11">
        <v>0</v>
      </c>
      <c r="G75" s="7">
        <v>0</v>
      </c>
      <c r="H75" s="11">
        <v>0</v>
      </c>
    </row>
    <row r="76" spans="2:8" x14ac:dyDescent="0.2">
      <c r="B76" s="2">
        <v>10</v>
      </c>
      <c r="C76" s="2">
        <v>1</v>
      </c>
      <c r="D76" s="4" t="s">
        <v>18</v>
      </c>
      <c r="E76" s="7">
        <v>311</v>
      </c>
      <c r="F76" s="11">
        <v>1.2E-2</v>
      </c>
      <c r="G76" s="7">
        <v>309</v>
      </c>
      <c r="H76" s="11">
        <v>1.2E-2</v>
      </c>
    </row>
    <row r="77" spans="2:8" x14ac:dyDescent="0.2">
      <c r="B77" s="2">
        <v>11</v>
      </c>
      <c r="C77" s="2">
        <v>1</v>
      </c>
      <c r="D77" s="4" t="s">
        <v>19</v>
      </c>
      <c r="E77" s="6">
        <v>2025</v>
      </c>
      <c r="F77" s="11">
        <v>7.4999999999999997E-2</v>
      </c>
      <c r="G77" s="6">
        <v>1785</v>
      </c>
      <c r="H77" s="11">
        <v>6.7000000000000004E-2</v>
      </c>
    </row>
    <row r="78" spans="2:8" x14ac:dyDescent="0.2">
      <c r="B78" s="2">
        <v>12</v>
      </c>
      <c r="C78" s="2">
        <v>2</v>
      </c>
      <c r="D78" s="4" t="s">
        <v>20</v>
      </c>
      <c r="E78" s="7">
        <v>152</v>
      </c>
      <c r="F78" s="11">
        <v>6.0000000000000001E-3</v>
      </c>
      <c r="G78" s="7">
        <v>145</v>
      </c>
      <c r="H78" s="11">
        <v>5.0000000000000001E-3</v>
      </c>
    </row>
    <row r="79" spans="2:8" x14ac:dyDescent="0.2">
      <c r="B79" s="2">
        <v>13</v>
      </c>
      <c r="C79" s="2">
        <v>2</v>
      </c>
      <c r="D79" s="4" t="s">
        <v>21</v>
      </c>
      <c r="E79" s="7">
        <v>581</v>
      </c>
      <c r="F79" s="11">
        <v>2.1999999999999999E-2</v>
      </c>
      <c r="G79" s="7">
        <v>550</v>
      </c>
      <c r="H79" s="11">
        <v>0.02</v>
      </c>
    </row>
    <row r="80" spans="2:8" x14ac:dyDescent="0.2">
      <c r="B80" s="2">
        <v>14</v>
      </c>
      <c r="C80" s="2">
        <v>2</v>
      </c>
      <c r="D80" s="4" t="s">
        <v>22</v>
      </c>
      <c r="E80" s="7">
        <v>128</v>
      </c>
      <c r="F80" s="11">
        <v>5.0000000000000001E-3</v>
      </c>
      <c r="G80" s="7">
        <v>123</v>
      </c>
      <c r="H80" s="11">
        <v>5.0000000000000001E-3</v>
      </c>
    </row>
    <row r="81" spans="2:8" x14ac:dyDescent="0.2">
      <c r="B81" s="2">
        <v>15</v>
      </c>
      <c r="C81" s="2">
        <v>2</v>
      </c>
      <c r="D81" s="4" t="s">
        <v>23</v>
      </c>
      <c r="E81" s="7">
        <v>82</v>
      </c>
      <c r="F81" s="11">
        <v>3.0000000000000001E-3</v>
      </c>
      <c r="G81" s="7">
        <v>76</v>
      </c>
      <c r="H81" s="11">
        <v>3.0000000000000001E-3</v>
      </c>
    </row>
    <row r="82" spans="2:8" x14ac:dyDescent="0.2">
      <c r="B82" s="2">
        <v>16</v>
      </c>
      <c r="C82" s="2">
        <v>2</v>
      </c>
      <c r="D82" s="4" t="s">
        <v>24</v>
      </c>
      <c r="E82" s="7">
        <v>192</v>
      </c>
      <c r="F82" s="11">
        <v>7.0000000000000001E-3</v>
      </c>
      <c r="G82" s="7">
        <v>186</v>
      </c>
      <c r="H82" s="11">
        <v>7.0000000000000001E-3</v>
      </c>
    </row>
    <row r="83" spans="2:8" x14ac:dyDescent="0.2">
      <c r="B83" s="2">
        <v>17</v>
      </c>
      <c r="C83" s="2">
        <v>2</v>
      </c>
      <c r="D83" s="4" t="s">
        <v>25</v>
      </c>
      <c r="E83" s="7">
        <v>98</v>
      </c>
      <c r="F83" s="11">
        <v>4.0000000000000001E-3</v>
      </c>
      <c r="G83" s="7">
        <v>96</v>
      </c>
      <c r="H83" s="11">
        <v>4.0000000000000001E-3</v>
      </c>
    </row>
    <row r="84" spans="2:8" x14ac:dyDescent="0.2">
      <c r="B84" s="2">
        <v>18</v>
      </c>
      <c r="C84" s="2">
        <v>2</v>
      </c>
      <c r="D84" s="4" t="s">
        <v>26</v>
      </c>
      <c r="E84" s="7">
        <v>113</v>
      </c>
      <c r="F84" s="11">
        <v>4.0000000000000001E-3</v>
      </c>
      <c r="G84" s="7">
        <v>111</v>
      </c>
      <c r="H84" s="11">
        <v>4.0000000000000001E-3</v>
      </c>
    </row>
    <row r="85" spans="2:8" x14ac:dyDescent="0.2">
      <c r="B85" s="2">
        <v>19</v>
      </c>
      <c r="C85" s="2">
        <v>2</v>
      </c>
      <c r="D85" s="4" t="s">
        <v>27</v>
      </c>
      <c r="E85" s="7">
        <v>171</v>
      </c>
      <c r="F85" s="11">
        <v>6.0000000000000001E-3</v>
      </c>
      <c r="G85" s="7">
        <v>159</v>
      </c>
      <c r="H85" s="11">
        <v>6.0000000000000001E-3</v>
      </c>
    </row>
    <row r="86" spans="2:8" x14ac:dyDescent="0.2">
      <c r="B86" s="2">
        <v>20</v>
      </c>
      <c r="C86" s="2">
        <v>2</v>
      </c>
      <c r="D86" s="4" t="s">
        <v>28</v>
      </c>
      <c r="E86" s="7">
        <v>144</v>
      </c>
      <c r="F86" s="11">
        <v>5.0000000000000001E-3</v>
      </c>
      <c r="G86" s="7">
        <v>132</v>
      </c>
      <c r="H86" s="11">
        <v>5.0000000000000001E-3</v>
      </c>
    </row>
    <row r="87" spans="2:8" x14ac:dyDescent="0.2">
      <c r="B87" s="2">
        <v>21</v>
      </c>
      <c r="C87" s="2">
        <v>2</v>
      </c>
      <c r="D87" s="4" t="s">
        <v>29</v>
      </c>
      <c r="E87" s="7">
        <v>292</v>
      </c>
      <c r="F87" s="11">
        <v>1.0999999999999999E-2</v>
      </c>
      <c r="G87" s="7">
        <v>275</v>
      </c>
      <c r="H87" s="11">
        <v>0.01</v>
      </c>
    </row>
    <row r="88" spans="2:8" x14ac:dyDescent="0.2">
      <c r="B88" s="2">
        <v>22</v>
      </c>
      <c r="C88" s="2">
        <v>2</v>
      </c>
      <c r="D88" s="4" t="s">
        <v>30</v>
      </c>
      <c r="E88" s="7">
        <v>135</v>
      </c>
      <c r="F88" s="11">
        <v>5.0000000000000001E-3</v>
      </c>
      <c r="G88" s="7">
        <v>119</v>
      </c>
      <c r="H88" s="11">
        <v>4.0000000000000001E-3</v>
      </c>
    </row>
    <row r="89" spans="2:8" x14ac:dyDescent="0.2">
      <c r="B89" s="2">
        <v>23</v>
      </c>
      <c r="C89" s="2">
        <v>2</v>
      </c>
      <c r="D89" s="4" t="s">
        <v>31</v>
      </c>
      <c r="E89" s="7">
        <v>647</v>
      </c>
      <c r="F89" s="11">
        <v>2.4E-2</v>
      </c>
      <c r="G89" s="7">
        <v>586</v>
      </c>
      <c r="H89" s="11">
        <v>2.1999999999999999E-2</v>
      </c>
    </row>
    <row r="90" spans="2:8" x14ac:dyDescent="0.2">
      <c r="B90" s="2">
        <v>24</v>
      </c>
      <c r="C90" s="2">
        <v>2</v>
      </c>
      <c r="D90" s="4" t="s">
        <v>32</v>
      </c>
      <c r="E90" s="7">
        <v>81</v>
      </c>
      <c r="F90" s="11">
        <v>3.0000000000000001E-3</v>
      </c>
      <c r="G90" s="7">
        <v>73</v>
      </c>
      <c r="H90" s="11">
        <v>3.0000000000000001E-3</v>
      </c>
    </row>
    <row r="91" spans="2:8" x14ac:dyDescent="0.2">
      <c r="B91" s="2">
        <v>25</v>
      </c>
      <c r="C91" s="2">
        <v>2</v>
      </c>
      <c r="D91" s="4" t="s">
        <v>33</v>
      </c>
      <c r="E91" s="7">
        <v>10</v>
      </c>
      <c r="F91" s="11">
        <v>0</v>
      </c>
      <c r="G91" s="7">
        <v>6</v>
      </c>
      <c r="H91" s="11">
        <v>0</v>
      </c>
    </row>
    <row r="92" spans="2:8" x14ac:dyDescent="0.2">
      <c r="B92" s="2">
        <v>26</v>
      </c>
      <c r="C92" s="2">
        <v>2</v>
      </c>
      <c r="D92" s="4" t="s">
        <v>34</v>
      </c>
      <c r="E92" s="7">
        <v>437</v>
      </c>
      <c r="F92" s="11">
        <v>1.6E-2</v>
      </c>
      <c r="G92" s="7">
        <v>389</v>
      </c>
      <c r="H92" s="11">
        <v>1.4E-2</v>
      </c>
    </row>
    <row r="93" spans="2:8" x14ac:dyDescent="0.2">
      <c r="B93" s="2">
        <v>27</v>
      </c>
      <c r="C93" s="2">
        <v>2</v>
      </c>
      <c r="D93" s="4" t="s">
        <v>35</v>
      </c>
      <c r="E93" s="7">
        <v>93</v>
      </c>
      <c r="F93" s="11">
        <v>3.0000000000000001E-3</v>
      </c>
      <c r="G93" s="7">
        <v>88</v>
      </c>
      <c r="H93" s="11">
        <v>3.0000000000000001E-3</v>
      </c>
    </row>
    <row r="94" spans="2:8" x14ac:dyDescent="0.2">
      <c r="B94" s="2">
        <v>28</v>
      </c>
      <c r="C94" s="2">
        <v>2</v>
      </c>
      <c r="D94" s="4" t="s">
        <v>36</v>
      </c>
      <c r="E94" s="7">
        <v>62</v>
      </c>
      <c r="F94" s="11">
        <v>2E-3</v>
      </c>
      <c r="G94" s="7">
        <v>58</v>
      </c>
      <c r="H94" s="11">
        <v>2E-3</v>
      </c>
    </row>
    <row r="95" spans="2:8" x14ac:dyDescent="0.2">
      <c r="B95" s="2">
        <v>29</v>
      </c>
      <c r="C95" s="2">
        <v>2</v>
      </c>
      <c r="D95" s="4" t="s">
        <v>37</v>
      </c>
      <c r="E95" s="7">
        <v>67</v>
      </c>
      <c r="F95" s="11">
        <v>2E-3</v>
      </c>
      <c r="G95" s="7">
        <v>62</v>
      </c>
      <c r="H95" s="11">
        <v>2E-3</v>
      </c>
    </row>
    <row r="96" spans="2:8" x14ac:dyDescent="0.2">
      <c r="B96" s="2">
        <v>30</v>
      </c>
      <c r="C96" s="2">
        <v>2</v>
      </c>
      <c r="D96" s="4" t="s">
        <v>38</v>
      </c>
      <c r="E96" s="7">
        <v>153</v>
      </c>
      <c r="F96" s="11">
        <v>6.0000000000000001E-3</v>
      </c>
      <c r="G96" s="7">
        <v>144</v>
      </c>
      <c r="H96" s="11">
        <v>5.0000000000000001E-3</v>
      </c>
    </row>
    <row r="97" spans="2:8" x14ac:dyDescent="0.2">
      <c r="B97" s="2">
        <v>31</v>
      </c>
      <c r="C97" s="2">
        <v>2</v>
      </c>
      <c r="D97" s="4" t="s">
        <v>39</v>
      </c>
      <c r="E97" s="7">
        <v>142</v>
      </c>
      <c r="F97" s="11">
        <v>5.0000000000000001E-3</v>
      </c>
      <c r="G97" s="7">
        <v>131</v>
      </c>
      <c r="H97" s="11">
        <v>5.0000000000000001E-3</v>
      </c>
    </row>
    <row r="98" spans="2:8" x14ac:dyDescent="0.2">
      <c r="B98" s="2">
        <v>32</v>
      </c>
      <c r="C98" s="2">
        <v>2</v>
      </c>
      <c r="D98" s="4" t="s">
        <v>40</v>
      </c>
      <c r="E98" s="7">
        <v>130</v>
      </c>
      <c r="F98" s="11">
        <v>5.0000000000000001E-3</v>
      </c>
      <c r="G98" s="7">
        <v>116</v>
      </c>
      <c r="H98" s="11">
        <v>4.0000000000000001E-3</v>
      </c>
    </row>
    <row r="99" spans="2:8" x14ac:dyDescent="0.2">
      <c r="B99" s="2">
        <v>33</v>
      </c>
      <c r="C99" s="2">
        <v>2</v>
      </c>
      <c r="D99" s="4" t="s">
        <v>41</v>
      </c>
      <c r="E99" s="7">
        <v>310</v>
      </c>
      <c r="F99" s="11">
        <v>1.2E-2</v>
      </c>
      <c r="G99" s="7">
        <v>292</v>
      </c>
      <c r="H99" s="11">
        <v>1.0999999999999999E-2</v>
      </c>
    </row>
    <row r="100" spans="2:8" x14ac:dyDescent="0.2">
      <c r="B100" s="2">
        <v>34</v>
      </c>
      <c r="C100" s="2" t="s">
        <v>42</v>
      </c>
      <c r="D100" s="4" t="s">
        <v>43</v>
      </c>
      <c r="E100" s="7">
        <v>0</v>
      </c>
      <c r="F100" s="11">
        <v>0</v>
      </c>
      <c r="G100" s="7">
        <v>0</v>
      </c>
      <c r="H100" s="11">
        <v>0</v>
      </c>
    </row>
    <row r="101" spans="2:8" x14ac:dyDescent="0.2">
      <c r="B101" s="2">
        <v>35</v>
      </c>
      <c r="C101" s="2" t="s">
        <v>42</v>
      </c>
      <c r="D101" s="4" t="s">
        <v>44</v>
      </c>
      <c r="E101" s="7">
        <v>0</v>
      </c>
      <c r="F101" s="11">
        <v>0</v>
      </c>
      <c r="G101" s="7">
        <v>0</v>
      </c>
      <c r="H101" s="11">
        <v>0</v>
      </c>
    </row>
    <row r="102" spans="2:8" x14ac:dyDescent="0.2">
      <c r="B102" s="2">
        <v>36</v>
      </c>
      <c r="C102" s="2" t="s">
        <v>42</v>
      </c>
      <c r="D102" s="4" t="s">
        <v>45</v>
      </c>
      <c r="E102" s="7">
        <v>0</v>
      </c>
      <c r="F102" s="11">
        <v>0</v>
      </c>
      <c r="G102" s="7">
        <v>0</v>
      </c>
      <c r="H102" s="11">
        <v>0</v>
      </c>
    </row>
    <row r="103" spans="2:8" x14ac:dyDescent="0.2">
      <c r="B103" s="2">
        <v>37</v>
      </c>
      <c r="C103" s="2" t="s">
        <v>42</v>
      </c>
      <c r="D103" s="4" t="s">
        <v>47</v>
      </c>
      <c r="E103" s="7">
        <v>0</v>
      </c>
      <c r="F103" s="11">
        <v>0</v>
      </c>
      <c r="G103" s="7">
        <v>0</v>
      </c>
      <c r="H103" s="11">
        <v>0</v>
      </c>
    </row>
    <row r="104" spans="2:8" x14ac:dyDescent="0.2">
      <c r="B104" s="2">
        <v>38</v>
      </c>
      <c r="C104" s="2" t="s">
        <v>42</v>
      </c>
      <c r="D104" s="4" t="s">
        <v>48</v>
      </c>
      <c r="E104" s="7">
        <v>0</v>
      </c>
      <c r="F104" s="11">
        <v>0</v>
      </c>
      <c r="G104" s="7">
        <v>0</v>
      </c>
      <c r="H104" s="11">
        <v>0</v>
      </c>
    </row>
    <row r="105" spans="2:8" x14ac:dyDescent="0.2">
      <c r="B105" s="2">
        <v>39</v>
      </c>
      <c r="C105" s="2" t="s">
        <v>42</v>
      </c>
      <c r="D105" s="4" t="s">
        <v>49</v>
      </c>
      <c r="E105" s="7">
        <v>0</v>
      </c>
      <c r="F105" s="11">
        <v>0</v>
      </c>
      <c r="G105" s="7">
        <v>0</v>
      </c>
      <c r="H105" s="11">
        <v>0</v>
      </c>
    </row>
    <row r="106" spans="2:8" x14ac:dyDescent="0.2">
      <c r="B106" s="2">
        <v>40</v>
      </c>
      <c r="C106" s="2" t="s">
        <v>42</v>
      </c>
      <c r="D106" s="4" t="s">
        <v>50</v>
      </c>
      <c r="E106" s="7">
        <v>0</v>
      </c>
      <c r="F106" s="11">
        <v>0</v>
      </c>
      <c r="G106" s="7">
        <v>0</v>
      </c>
      <c r="H106" s="11">
        <v>0</v>
      </c>
    </row>
    <row r="107" spans="2:8" x14ac:dyDescent="0.2">
      <c r="B107" s="2">
        <v>41</v>
      </c>
      <c r="C107" s="2" t="s">
        <v>42</v>
      </c>
      <c r="D107" s="4" t="s">
        <v>51</v>
      </c>
      <c r="E107" s="7">
        <v>0</v>
      </c>
      <c r="F107" s="11">
        <v>0</v>
      </c>
      <c r="G107" s="7">
        <v>0</v>
      </c>
      <c r="H107" s="11">
        <v>0</v>
      </c>
    </row>
    <row r="108" spans="2:8" x14ac:dyDescent="0.2">
      <c r="B108" s="2">
        <v>42</v>
      </c>
      <c r="C108" s="2" t="s">
        <v>42</v>
      </c>
      <c r="D108" s="4" t="s">
        <v>52</v>
      </c>
      <c r="E108" s="7">
        <v>0</v>
      </c>
      <c r="F108" s="11">
        <v>0</v>
      </c>
      <c r="G108" s="7">
        <v>0</v>
      </c>
      <c r="H108" s="11">
        <v>0</v>
      </c>
    </row>
    <row r="109" spans="2:8" x14ac:dyDescent="0.2">
      <c r="B109" s="2">
        <v>43</v>
      </c>
      <c r="C109" s="2" t="s">
        <v>42</v>
      </c>
      <c r="D109" s="4" t="s">
        <v>54</v>
      </c>
      <c r="E109" s="7">
        <v>0</v>
      </c>
      <c r="F109" s="11">
        <v>0</v>
      </c>
      <c r="G109" s="7">
        <v>0</v>
      </c>
      <c r="H109" s="11">
        <v>0</v>
      </c>
    </row>
    <row r="110" spans="2:8" x14ac:dyDescent="0.2">
      <c r="B110" s="2">
        <v>44</v>
      </c>
      <c r="C110" s="2" t="s">
        <v>42</v>
      </c>
      <c r="D110" s="4" t="s">
        <v>55</v>
      </c>
      <c r="E110" s="7">
        <v>0</v>
      </c>
      <c r="F110" s="11">
        <v>0</v>
      </c>
      <c r="G110" s="7">
        <v>0</v>
      </c>
      <c r="H110" s="11">
        <v>0</v>
      </c>
    </row>
    <row r="111" spans="2:8" ht="13.15" customHeight="1" x14ac:dyDescent="0.2">
      <c r="B111" s="131" t="s">
        <v>56</v>
      </c>
      <c r="C111" s="132"/>
      <c r="D111" s="133"/>
      <c r="E111" s="6">
        <v>9289</v>
      </c>
      <c r="F111" s="11">
        <v>0.34599999999999997</v>
      </c>
      <c r="G111" s="6">
        <v>8544</v>
      </c>
      <c r="H111" s="11">
        <v>0.318</v>
      </c>
    </row>
    <row r="112" spans="2:8" ht="13.15" customHeight="1" x14ac:dyDescent="0.2">
      <c r="B112" s="131" t="s">
        <v>57</v>
      </c>
      <c r="C112" s="132"/>
      <c r="D112" s="133"/>
      <c r="E112" s="6">
        <v>4220</v>
      </c>
      <c r="F112" s="11">
        <v>0.157</v>
      </c>
      <c r="G112" s="6">
        <v>3917</v>
      </c>
      <c r="H112" s="11">
        <v>0.14599999999999999</v>
      </c>
    </row>
    <row r="113" spans="2:8" ht="13.15" customHeight="1" x14ac:dyDescent="0.2">
      <c r="B113" s="131" t="s">
        <v>58</v>
      </c>
      <c r="C113" s="132"/>
      <c r="D113" s="133"/>
      <c r="E113" s="7">
        <v>0</v>
      </c>
      <c r="F113" s="11">
        <v>0</v>
      </c>
      <c r="G113" s="7">
        <v>0</v>
      </c>
      <c r="H113" s="11">
        <v>0</v>
      </c>
    </row>
    <row r="114" spans="2:8" ht="13.15" customHeight="1" x14ac:dyDescent="0.2">
      <c r="B114" s="131" t="s">
        <v>59</v>
      </c>
      <c r="C114" s="132"/>
      <c r="D114" s="133"/>
      <c r="E114" s="6">
        <v>13509</v>
      </c>
      <c r="F114" s="11">
        <v>0.503</v>
      </c>
      <c r="G114" s="6">
        <v>12461</v>
      </c>
      <c r="H114" s="11">
        <v>0.46400000000000002</v>
      </c>
    </row>
    <row r="115" spans="2:8" ht="26.45" customHeight="1" x14ac:dyDescent="0.2">
      <c r="B115" s="131" t="s">
        <v>60</v>
      </c>
      <c r="C115" s="132"/>
      <c r="D115" s="133"/>
      <c r="E115" s="8">
        <v>26838</v>
      </c>
      <c r="F115" s="12"/>
      <c r="G115" s="8">
        <v>26838</v>
      </c>
      <c r="H115" s="12"/>
    </row>
    <row r="117" spans="2:8" ht="22.5" x14ac:dyDescent="0.2">
      <c r="B117" s="32" t="s">
        <v>0</v>
      </c>
    </row>
    <row r="119" spans="2:8" x14ac:dyDescent="0.2">
      <c r="B119" t="s">
        <v>81</v>
      </c>
    </row>
    <row r="120" spans="2:8" x14ac:dyDescent="0.2">
      <c r="B120" t="s">
        <v>82</v>
      </c>
    </row>
    <row r="121" spans="2:8" x14ac:dyDescent="0.2">
      <c r="B121" t="s">
        <v>75</v>
      </c>
    </row>
    <row r="122" spans="2:8" ht="39.6" customHeight="1" x14ac:dyDescent="0.2">
      <c r="B122" s="136" t="s">
        <v>2</v>
      </c>
      <c r="C122" s="136" t="s">
        <v>3</v>
      </c>
      <c r="D122" s="136" t="s">
        <v>4</v>
      </c>
      <c r="E122" s="171" t="s">
        <v>83</v>
      </c>
      <c r="F122" s="173"/>
      <c r="G122" s="171" t="s">
        <v>83</v>
      </c>
      <c r="H122" s="173"/>
    </row>
    <row r="123" spans="2:8" ht="26.45" customHeight="1" x14ac:dyDescent="0.2">
      <c r="B123" s="201"/>
      <c r="C123" s="201"/>
      <c r="D123" s="201"/>
      <c r="E123" s="176" t="s">
        <v>5</v>
      </c>
      <c r="F123" s="178"/>
      <c r="G123" s="176" t="s">
        <v>6</v>
      </c>
      <c r="H123" s="178"/>
    </row>
    <row r="124" spans="2:8" ht="25.5" x14ac:dyDescent="0.2">
      <c r="B124" s="137"/>
      <c r="C124" s="137"/>
      <c r="D124" s="137"/>
      <c r="E124" s="2" t="s">
        <v>7</v>
      </c>
      <c r="F124" s="54" t="s">
        <v>8</v>
      </c>
      <c r="G124" s="2" t="s">
        <v>7</v>
      </c>
      <c r="H124" s="54" t="s">
        <v>8</v>
      </c>
    </row>
    <row r="125" spans="2:8" x14ac:dyDescent="0.2">
      <c r="B125" s="2">
        <v>1</v>
      </c>
      <c r="C125" s="2">
        <v>1</v>
      </c>
      <c r="D125" s="4" t="s">
        <v>9</v>
      </c>
      <c r="E125" s="6">
        <v>1317</v>
      </c>
      <c r="F125" s="11">
        <v>4.9000000000000002E-2</v>
      </c>
      <c r="G125" s="6">
        <v>1256</v>
      </c>
      <c r="H125" s="11">
        <v>4.7E-2</v>
      </c>
    </row>
    <row r="126" spans="2:8" x14ac:dyDescent="0.2">
      <c r="B126" s="2">
        <v>2</v>
      </c>
      <c r="C126" s="2">
        <v>1</v>
      </c>
      <c r="D126" s="4" t="s">
        <v>10</v>
      </c>
      <c r="E126" s="6">
        <v>1259</v>
      </c>
      <c r="F126" s="11">
        <v>4.7E-2</v>
      </c>
      <c r="G126" s="6">
        <v>1201</v>
      </c>
      <c r="H126" s="11">
        <v>4.4999999999999998E-2</v>
      </c>
    </row>
    <row r="127" spans="2:8" x14ac:dyDescent="0.2">
      <c r="B127" s="2">
        <v>3</v>
      </c>
      <c r="C127" s="2">
        <v>1</v>
      </c>
      <c r="D127" s="4" t="s">
        <v>11</v>
      </c>
      <c r="E127" s="7">
        <v>571</v>
      </c>
      <c r="F127" s="11">
        <v>2.1000000000000001E-2</v>
      </c>
      <c r="G127" s="7">
        <v>544</v>
      </c>
      <c r="H127" s="11">
        <v>0.02</v>
      </c>
    </row>
    <row r="128" spans="2:8" x14ac:dyDescent="0.2">
      <c r="B128" s="2">
        <v>4</v>
      </c>
      <c r="C128" s="2">
        <v>1</v>
      </c>
      <c r="D128" s="4" t="s">
        <v>12</v>
      </c>
      <c r="E128" s="7">
        <v>321</v>
      </c>
      <c r="F128" s="11">
        <v>1.2E-2</v>
      </c>
      <c r="G128" s="7">
        <v>312</v>
      </c>
      <c r="H128" s="11">
        <v>1.2E-2</v>
      </c>
    </row>
    <row r="129" spans="2:8" x14ac:dyDescent="0.2">
      <c r="B129" s="2">
        <v>5</v>
      </c>
      <c r="C129" s="2">
        <v>1</v>
      </c>
      <c r="D129" s="4" t="s">
        <v>13</v>
      </c>
      <c r="E129" s="6">
        <v>1855</v>
      </c>
      <c r="F129" s="11">
        <v>6.9000000000000006E-2</v>
      </c>
      <c r="G129" s="6">
        <v>1561</v>
      </c>
      <c r="H129" s="11">
        <v>5.8000000000000003E-2</v>
      </c>
    </row>
    <row r="130" spans="2:8" x14ac:dyDescent="0.2">
      <c r="B130" s="2">
        <v>6</v>
      </c>
      <c r="C130" s="2">
        <v>1</v>
      </c>
      <c r="D130" s="4" t="s">
        <v>14</v>
      </c>
      <c r="E130" s="7">
        <v>818</v>
      </c>
      <c r="F130" s="11">
        <v>3.1E-2</v>
      </c>
      <c r="G130" s="7">
        <v>792</v>
      </c>
      <c r="H130" s="11">
        <v>0.03</v>
      </c>
    </row>
    <row r="131" spans="2:8" x14ac:dyDescent="0.2">
      <c r="B131" s="2">
        <v>7</v>
      </c>
      <c r="C131" s="2">
        <v>1</v>
      </c>
      <c r="D131" s="4" t="s">
        <v>15</v>
      </c>
      <c r="E131" s="7">
        <v>707</v>
      </c>
      <c r="F131" s="11">
        <v>2.5999999999999999E-2</v>
      </c>
      <c r="G131" s="7">
        <v>633</v>
      </c>
      <c r="H131" s="11">
        <v>2.4E-2</v>
      </c>
    </row>
    <row r="132" spans="2:8" x14ac:dyDescent="0.2">
      <c r="B132" s="2">
        <v>8</v>
      </c>
      <c r="C132" s="2">
        <v>1</v>
      </c>
      <c r="D132" s="4" t="s">
        <v>16</v>
      </c>
      <c r="E132" s="7">
        <v>405</v>
      </c>
      <c r="F132" s="11">
        <v>1.4999999999999999E-2</v>
      </c>
      <c r="G132" s="7">
        <v>384</v>
      </c>
      <c r="H132" s="11">
        <v>1.4E-2</v>
      </c>
    </row>
    <row r="133" spans="2:8" x14ac:dyDescent="0.2">
      <c r="B133" s="2">
        <v>9</v>
      </c>
      <c r="C133" s="2">
        <v>1</v>
      </c>
      <c r="D133" s="4" t="s">
        <v>17</v>
      </c>
      <c r="E133" s="7">
        <v>0</v>
      </c>
      <c r="F133" s="11">
        <v>0</v>
      </c>
      <c r="G133" s="7">
        <v>0</v>
      </c>
      <c r="H133" s="11">
        <v>0</v>
      </c>
    </row>
    <row r="134" spans="2:8" x14ac:dyDescent="0.2">
      <c r="B134" s="2">
        <v>10</v>
      </c>
      <c r="C134" s="2">
        <v>1</v>
      </c>
      <c r="D134" s="4" t="s">
        <v>18</v>
      </c>
      <c r="E134" s="7">
        <v>420</v>
      </c>
      <c r="F134" s="11">
        <v>1.6E-2</v>
      </c>
      <c r="G134" s="7">
        <v>417</v>
      </c>
      <c r="H134" s="11">
        <v>1.6E-2</v>
      </c>
    </row>
    <row r="135" spans="2:8" x14ac:dyDescent="0.2">
      <c r="B135" s="2">
        <v>11</v>
      </c>
      <c r="C135" s="2">
        <v>1</v>
      </c>
      <c r="D135" s="4" t="s">
        <v>19</v>
      </c>
      <c r="E135" s="6">
        <v>1538</v>
      </c>
      <c r="F135" s="11">
        <v>5.7000000000000002E-2</v>
      </c>
      <c r="G135" s="6">
        <v>1362</v>
      </c>
      <c r="H135" s="11">
        <v>5.0999999999999997E-2</v>
      </c>
    </row>
    <row r="136" spans="2:8" x14ac:dyDescent="0.2">
      <c r="B136" s="2">
        <v>12</v>
      </c>
      <c r="C136" s="2">
        <v>2</v>
      </c>
      <c r="D136" s="4" t="s">
        <v>20</v>
      </c>
      <c r="E136" s="7">
        <v>183</v>
      </c>
      <c r="F136" s="11">
        <v>7.0000000000000001E-3</v>
      </c>
      <c r="G136" s="7">
        <v>173</v>
      </c>
      <c r="H136" s="11">
        <v>6.0000000000000001E-3</v>
      </c>
    </row>
    <row r="137" spans="2:8" x14ac:dyDescent="0.2">
      <c r="B137" s="2">
        <v>13</v>
      </c>
      <c r="C137" s="2">
        <v>2</v>
      </c>
      <c r="D137" s="4" t="s">
        <v>21</v>
      </c>
      <c r="E137" s="7">
        <v>599</v>
      </c>
      <c r="F137" s="11">
        <v>2.1999999999999999E-2</v>
      </c>
      <c r="G137" s="7">
        <v>564</v>
      </c>
      <c r="H137" s="11">
        <v>2.1000000000000001E-2</v>
      </c>
    </row>
    <row r="138" spans="2:8" x14ac:dyDescent="0.2">
      <c r="B138" s="2">
        <v>14</v>
      </c>
      <c r="C138" s="2">
        <v>2</v>
      </c>
      <c r="D138" s="4" t="s">
        <v>22</v>
      </c>
      <c r="E138" s="7">
        <v>119</v>
      </c>
      <c r="F138" s="11">
        <v>4.0000000000000001E-3</v>
      </c>
      <c r="G138" s="7">
        <v>112</v>
      </c>
      <c r="H138" s="11">
        <v>4.0000000000000001E-3</v>
      </c>
    </row>
    <row r="139" spans="2:8" x14ac:dyDescent="0.2">
      <c r="B139" s="2">
        <v>15</v>
      </c>
      <c r="C139" s="2">
        <v>2</v>
      </c>
      <c r="D139" s="4" t="s">
        <v>23</v>
      </c>
      <c r="E139" s="7">
        <v>77</v>
      </c>
      <c r="F139" s="11">
        <v>3.0000000000000001E-3</v>
      </c>
      <c r="G139" s="7">
        <v>76</v>
      </c>
      <c r="H139" s="11">
        <v>3.0000000000000001E-3</v>
      </c>
    </row>
    <row r="140" spans="2:8" x14ac:dyDescent="0.2">
      <c r="B140" s="2">
        <v>16</v>
      </c>
      <c r="C140" s="2">
        <v>2</v>
      </c>
      <c r="D140" s="4" t="s">
        <v>24</v>
      </c>
      <c r="E140" s="7">
        <v>213</v>
      </c>
      <c r="F140" s="11">
        <v>8.0000000000000002E-3</v>
      </c>
      <c r="G140" s="7">
        <v>209</v>
      </c>
      <c r="H140" s="11">
        <v>8.0000000000000002E-3</v>
      </c>
    </row>
    <row r="141" spans="2:8" x14ac:dyDescent="0.2">
      <c r="B141" s="2">
        <v>17</v>
      </c>
      <c r="C141" s="2">
        <v>2</v>
      </c>
      <c r="D141" s="4" t="s">
        <v>25</v>
      </c>
      <c r="E141" s="7">
        <v>130</v>
      </c>
      <c r="F141" s="11">
        <v>5.0000000000000001E-3</v>
      </c>
      <c r="G141" s="7">
        <v>129</v>
      </c>
      <c r="H141" s="11">
        <v>5.0000000000000001E-3</v>
      </c>
    </row>
    <row r="142" spans="2:8" x14ac:dyDescent="0.2">
      <c r="B142" s="2">
        <v>18</v>
      </c>
      <c r="C142" s="2">
        <v>2</v>
      </c>
      <c r="D142" s="4" t="s">
        <v>26</v>
      </c>
      <c r="E142" s="7">
        <v>108</v>
      </c>
      <c r="F142" s="11">
        <v>4.0000000000000001E-3</v>
      </c>
      <c r="G142" s="7">
        <v>105</v>
      </c>
      <c r="H142" s="11">
        <v>4.0000000000000001E-3</v>
      </c>
    </row>
    <row r="143" spans="2:8" x14ac:dyDescent="0.2">
      <c r="B143" s="2">
        <v>19</v>
      </c>
      <c r="C143" s="2">
        <v>2</v>
      </c>
      <c r="D143" s="4" t="s">
        <v>27</v>
      </c>
      <c r="E143" s="7">
        <v>171</v>
      </c>
      <c r="F143" s="11">
        <v>6.0000000000000001E-3</v>
      </c>
      <c r="G143" s="7">
        <v>157</v>
      </c>
      <c r="H143" s="11">
        <v>6.0000000000000001E-3</v>
      </c>
    </row>
    <row r="144" spans="2:8" x14ac:dyDescent="0.2">
      <c r="B144" s="2">
        <v>20</v>
      </c>
      <c r="C144" s="2">
        <v>2</v>
      </c>
      <c r="D144" s="4" t="s">
        <v>28</v>
      </c>
      <c r="E144" s="7">
        <v>153</v>
      </c>
      <c r="F144" s="11">
        <v>6.0000000000000001E-3</v>
      </c>
      <c r="G144" s="7">
        <v>138</v>
      </c>
      <c r="H144" s="11">
        <v>5.0000000000000001E-3</v>
      </c>
    </row>
    <row r="145" spans="2:8" x14ac:dyDescent="0.2">
      <c r="B145" s="2">
        <v>21</v>
      </c>
      <c r="C145" s="2">
        <v>2</v>
      </c>
      <c r="D145" s="4" t="s">
        <v>29</v>
      </c>
      <c r="E145" s="7">
        <v>286</v>
      </c>
      <c r="F145" s="11">
        <v>1.0999999999999999E-2</v>
      </c>
      <c r="G145" s="7">
        <v>275</v>
      </c>
      <c r="H145" s="11">
        <v>0.01</v>
      </c>
    </row>
    <row r="146" spans="2:8" x14ac:dyDescent="0.2">
      <c r="B146" s="2">
        <v>22</v>
      </c>
      <c r="C146" s="2">
        <v>2</v>
      </c>
      <c r="D146" s="4" t="s">
        <v>30</v>
      </c>
      <c r="E146" s="7">
        <v>168</v>
      </c>
      <c r="F146" s="11">
        <v>6.0000000000000001E-3</v>
      </c>
      <c r="G146" s="7">
        <v>141</v>
      </c>
      <c r="H146" s="11">
        <v>5.0000000000000001E-3</v>
      </c>
    </row>
    <row r="147" spans="2:8" x14ac:dyDescent="0.2">
      <c r="B147" s="2">
        <v>23</v>
      </c>
      <c r="C147" s="2">
        <v>2</v>
      </c>
      <c r="D147" s="4" t="s">
        <v>31</v>
      </c>
      <c r="E147" s="7">
        <v>772</v>
      </c>
      <c r="F147" s="11">
        <v>2.9000000000000001E-2</v>
      </c>
      <c r="G147" s="7">
        <v>700</v>
      </c>
      <c r="H147" s="11">
        <v>2.5999999999999999E-2</v>
      </c>
    </row>
    <row r="148" spans="2:8" x14ac:dyDescent="0.2">
      <c r="B148" s="2">
        <v>24</v>
      </c>
      <c r="C148" s="2">
        <v>2</v>
      </c>
      <c r="D148" s="4" t="s">
        <v>32</v>
      </c>
      <c r="E148" s="7">
        <v>86</v>
      </c>
      <c r="F148" s="11">
        <v>3.0000000000000001E-3</v>
      </c>
      <c r="G148" s="7">
        <v>81</v>
      </c>
      <c r="H148" s="11">
        <v>3.0000000000000001E-3</v>
      </c>
    </row>
    <row r="149" spans="2:8" x14ac:dyDescent="0.2">
      <c r="B149" s="2">
        <v>25</v>
      </c>
      <c r="C149" s="2">
        <v>2</v>
      </c>
      <c r="D149" s="4" t="s">
        <v>33</v>
      </c>
      <c r="E149" s="7">
        <v>91</v>
      </c>
      <c r="F149" s="11">
        <v>3.0000000000000001E-3</v>
      </c>
      <c r="G149" s="7">
        <v>80</v>
      </c>
      <c r="H149" s="11">
        <v>3.0000000000000001E-3</v>
      </c>
    </row>
    <row r="150" spans="2:8" x14ac:dyDescent="0.2">
      <c r="B150" s="2">
        <v>26</v>
      </c>
      <c r="C150" s="2">
        <v>2</v>
      </c>
      <c r="D150" s="4" t="s">
        <v>34</v>
      </c>
      <c r="E150" s="7">
        <v>522</v>
      </c>
      <c r="F150" s="11">
        <v>0.02</v>
      </c>
      <c r="G150" s="7">
        <v>454</v>
      </c>
      <c r="H150" s="11">
        <v>1.7000000000000001E-2</v>
      </c>
    </row>
    <row r="151" spans="2:8" x14ac:dyDescent="0.2">
      <c r="B151" s="2">
        <v>27</v>
      </c>
      <c r="C151" s="2">
        <v>2</v>
      </c>
      <c r="D151" s="4" t="s">
        <v>35</v>
      </c>
      <c r="E151" s="7">
        <v>84</v>
      </c>
      <c r="F151" s="11">
        <v>3.0000000000000001E-3</v>
      </c>
      <c r="G151" s="7">
        <v>82</v>
      </c>
      <c r="H151" s="11">
        <v>3.0000000000000001E-3</v>
      </c>
    </row>
    <row r="152" spans="2:8" x14ac:dyDescent="0.2">
      <c r="B152" s="2">
        <v>28</v>
      </c>
      <c r="C152" s="2">
        <v>2</v>
      </c>
      <c r="D152" s="4" t="s">
        <v>36</v>
      </c>
      <c r="E152" s="7">
        <v>104</v>
      </c>
      <c r="F152" s="11">
        <v>4.0000000000000001E-3</v>
      </c>
      <c r="G152" s="7">
        <v>100</v>
      </c>
      <c r="H152" s="11">
        <v>4.0000000000000001E-3</v>
      </c>
    </row>
    <row r="153" spans="2:8" x14ac:dyDescent="0.2">
      <c r="B153" s="2">
        <v>29</v>
      </c>
      <c r="C153" s="2">
        <v>2</v>
      </c>
      <c r="D153" s="4" t="s">
        <v>37</v>
      </c>
      <c r="E153" s="7">
        <v>114</v>
      </c>
      <c r="F153" s="11">
        <v>4.0000000000000001E-3</v>
      </c>
      <c r="G153" s="7">
        <v>109</v>
      </c>
      <c r="H153" s="11">
        <v>4.0000000000000001E-3</v>
      </c>
    </row>
    <row r="154" spans="2:8" x14ac:dyDescent="0.2">
      <c r="B154" s="2">
        <v>30</v>
      </c>
      <c r="C154" s="2">
        <v>2</v>
      </c>
      <c r="D154" s="4" t="s">
        <v>38</v>
      </c>
      <c r="E154" s="7">
        <v>104</v>
      </c>
      <c r="F154" s="11">
        <v>4.0000000000000001E-3</v>
      </c>
      <c r="G154" s="7">
        <v>94</v>
      </c>
      <c r="H154" s="11">
        <v>4.0000000000000001E-3</v>
      </c>
    </row>
    <row r="155" spans="2:8" x14ac:dyDescent="0.2">
      <c r="B155" s="2">
        <v>31</v>
      </c>
      <c r="C155" s="2">
        <v>2</v>
      </c>
      <c r="D155" s="4" t="s">
        <v>39</v>
      </c>
      <c r="E155" s="7">
        <v>114</v>
      </c>
      <c r="F155" s="11">
        <v>4.0000000000000001E-3</v>
      </c>
      <c r="G155" s="7">
        <v>90</v>
      </c>
      <c r="H155" s="11">
        <v>3.0000000000000001E-3</v>
      </c>
    </row>
    <row r="156" spans="2:8" x14ac:dyDescent="0.2">
      <c r="B156" s="2">
        <v>32</v>
      </c>
      <c r="C156" s="2">
        <v>2</v>
      </c>
      <c r="D156" s="4" t="s">
        <v>40</v>
      </c>
      <c r="E156" s="7">
        <v>145</v>
      </c>
      <c r="F156" s="11">
        <v>5.0000000000000001E-3</v>
      </c>
      <c r="G156" s="7">
        <v>134</v>
      </c>
      <c r="H156" s="11">
        <v>5.0000000000000001E-3</v>
      </c>
    </row>
    <row r="157" spans="2:8" x14ac:dyDescent="0.2">
      <c r="B157" s="2">
        <v>33</v>
      </c>
      <c r="C157" s="2">
        <v>2</v>
      </c>
      <c r="D157" s="4" t="s">
        <v>41</v>
      </c>
      <c r="E157" s="7">
        <v>368</v>
      </c>
      <c r="F157" s="11">
        <v>1.4E-2</v>
      </c>
      <c r="G157" s="7">
        <v>339</v>
      </c>
      <c r="H157" s="11">
        <v>1.2999999999999999E-2</v>
      </c>
    </row>
    <row r="158" spans="2:8" x14ac:dyDescent="0.2">
      <c r="B158" s="2">
        <v>34</v>
      </c>
      <c r="C158" s="2" t="s">
        <v>42</v>
      </c>
      <c r="D158" s="4" t="s">
        <v>43</v>
      </c>
      <c r="E158" s="7">
        <v>0</v>
      </c>
      <c r="F158" s="11">
        <v>0</v>
      </c>
      <c r="G158" s="7">
        <v>0</v>
      </c>
      <c r="H158" s="11">
        <v>0</v>
      </c>
    </row>
    <row r="159" spans="2:8" x14ac:dyDescent="0.2">
      <c r="B159" s="2">
        <v>35</v>
      </c>
      <c r="C159" s="2" t="s">
        <v>42</v>
      </c>
      <c r="D159" s="4" t="s">
        <v>44</v>
      </c>
      <c r="E159" s="7">
        <v>0</v>
      </c>
      <c r="F159" s="11">
        <v>0</v>
      </c>
      <c r="G159" s="7">
        <v>0</v>
      </c>
      <c r="H159" s="11">
        <v>0</v>
      </c>
    </row>
    <row r="160" spans="2:8" x14ac:dyDescent="0.2">
      <c r="B160" s="2">
        <v>36</v>
      </c>
      <c r="C160" s="2" t="s">
        <v>42</v>
      </c>
      <c r="D160" s="4" t="s">
        <v>45</v>
      </c>
      <c r="E160" s="7">
        <v>0</v>
      </c>
      <c r="F160" s="11">
        <v>0</v>
      </c>
      <c r="G160" s="7">
        <v>0</v>
      </c>
      <c r="H160" s="11">
        <v>0</v>
      </c>
    </row>
    <row r="161" spans="2:8" x14ac:dyDescent="0.2">
      <c r="B161" s="2">
        <v>37</v>
      </c>
      <c r="C161" s="2" t="s">
        <v>42</v>
      </c>
      <c r="D161" s="4" t="s">
        <v>47</v>
      </c>
      <c r="E161" s="7">
        <v>0</v>
      </c>
      <c r="F161" s="11">
        <v>0</v>
      </c>
      <c r="G161" s="7">
        <v>0</v>
      </c>
      <c r="H161" s="11">
        <v>0</v>
      </c>
    </row>
    <row r="162" spans="2:8" x14ac:dyDescent="0.2">
      <c r="B162" s="2">
        <v>38</v>
      </c>
      <c r="C162" s="2" t="s">
        <v>42</v>
      </c>
      <c r="D162" s="4" t="s">
        <v>48</v>
      </c>
      <c r="E162" s="7">
        <v>0</v>
      </c>
      <c r="F162" s="11">
        <v>0</v>
      </c>
      <c r="G162" s="7">
        <v>0</v>
      </c>
      <c r="H162" s="11">
        <v>0</v>
      </c>
    </row>
    <row r="163" spans="2:8" x14ac:dyDescent="0.2">
      <c r="B163" s="2">
        <v>39</v>
      </c>
      <c r="C163" s="2" t="s">
        <v>42</v>
      </c>
      <c r="D163" s="4" t="s">
        <v>49</v>
      </c>
      <c r="E163" s="7">
        <v>0</v>
      </c>
      <c r="F163" s="11">
        <v>0</v>
      </c>
      <c r="G163" s="7">
        <v>0</v>
      </c>
      <c r="H163" s="11">
        <v>0</v>
      </c>
    </row>
    <row r="164" spans="2:8" x14ac:dyDescent="0.2">
      <c r="B164" s="2">
        <v>40</v>
      </c>
      <c r="C164" s="2" t="s">
        <v>42</v>
      </c>
      <c r="D164" s="4" t="s">
        <v>50</v>
      </c>
      <c r="E164" s="7">
        <v>0</v>
      </c>
      <c r="F164" s="11">
        <v>0</v>
      </c>
      <c r="G164" s="7">
        <v>0</v>
      </c>
      <c r="H164" s="11">
        <v>0</v>
      </c>
    </row>
    <row r="165" spans="2:8" x14ac:dyDescent="0.2">
      <c r="B165" s="2">
        <v>41</v>
      </c>
      <c r="C165" s="2" t="s">
        <v>42</v>
      </c>
      <c r="D165" s="4" t="s">
        <v>51</v>
      </c>
      <c r="E165" s="7">
        <v>0</v>
      </c>
      <c r="F165" s="11">
        <v>0</v>
      </c>
      <c r="G165" s="7">
        <v>0</v>
      </c>
      <c r="H165" s="11">
        <v>0</v>
      </c>
    </row>
    <row r="166" spans="2:8" x14ac:dyDescent="0.2">
      <c r="B166" s="2">
        <v>42</v>
      </c>
      <c r="C166" s="2" t="s">
        <v>42</v>
      </c>
      <c r="D166" s="4" t="s">
        <v>52</v>
      </c>
      <c r="E166" s="7">
        <v>0</v>
      </c>
      <c r="F166" s="11">
        <v>0</v>
      </c>
      <c r="G166" s="7">
        <v>0</v>
      </c>
      <c r="H166" s="11">
        <v>0</v>
      </c>
    </row>
    <row r="167" spans="2:8" x14ac:dyDescent="0.2">
      <c r="B167" s="2">
        <v>43</v>
      </c>
      <c r="C167" s="2" t="s">
        <v>42</v>
      </c>
      <c r="D167" s="4" t="s">
        <v>54</v>
      </c>
      <c r="E167" s="7">
        <v>0</v>
      </c>
      <c r="F167" s="11">
        <v>0</v>
      </c>
      <c r="G167" s="7">
        <v>0</v>
      </c>
      <c r="H167" s="11">
        <v>0</v>
      </c>
    </row>
    <row r="168" spans="2:8" x14ac:dyDescent="0.2">
      <c r="B168" s="2">
        <v>44</v>
      </c>
      <c r="C168" s="2" t="s">
        <v>42</v>
      </c>
      <c r="D168" s="4" t="s">
        <v>55</v>
      </c>
      <c r="E168" s="7">
        <v>0</v>
      </c>
      <c r="F168" s="11">
        <v>0</v>
      </c>
      <c r="G168" s="7">
        <v>0</v>
      </c>
      <c r="H168" s="11">
        <v>0</v>
      </c>
    </row>
    <row r="169" spans="2:8" ht="13.15" customHeight="1" x14ac:dyDescent="0.2">
      <c r="B169" s="131" t="s">
        <v>56</v>
      </c>
      <c r="C169" s="132"/>
      <c r="D169" s="133"/>
      <c r="E169" s="6">
        <v>9211</v>
      </c>
      <c r="F169" s="11">
        <v>0.34399999999999997</v>
      </c>
      <c r="G169" s="6">
        <v>8462</v>
      </c>
      <c r="H169" s="11">
        <v>0.316</v>
      </c>
    </row>
    <row r="170" spans="2:8" ht="13.15" customHeight="1" x14ac:dyDescent="0.2">
      <c r="B170" s="131" t="s">
        <v>57</v>
      </c>
      <c r="C170" s="132"/>
      <c r="D170" s="133"/>
      <c r="E170" s="6">
        <v>4711</v>
      </c>
      <c r="F170" s="11">
        <v>0.17599999999999999</v>
      </c>
      <c r="G170" s="6">
        <v>4342</v>
      </c>
      <c r="H170" s="11">
        <v>0.16200000000000001</v>
      </c>
    </row>
    <row r="171" spans="2:8" ht="13.15" customHeight="1" x14ac:dyDescent="0.2">
      <c r="B171" s="131" t="s">
        <v>58</v>
      </c>
      <c r="C171" s="132"/>
      <c r="D171" s="133"/>
      <c r="E171" s="7">
        <v>0</v>
      </c>
      <c r="F171" s="11">
        <v>0</v>
      </c>
      <c r="G171" s="7">
        <v>0</v>
      </c>
      <c r="H171" s="11">
        <v>0</v>
      </c>
    </row>
    <row r="172" spans="2:8" ht="13.15" customHeight="1" x14ac:dyDescent="0.2">
      <c r="B172" s="131" t="s">
        <v>59</v>
      </c>
      <c r="C172" s="132"/>
      <c r="D172" s="133"/>
      <c r="E172" s="6">
        <v>13922</v>
      </c>
      <c r="F172" s="11">
        <v>0.52</v>
      </c>
      <c r="G172" s="6">
        <v>12804</v>
      </c>
      <c r="H172" s="11">
        <v>0.47899999999999998</v>
      </c>
    </row>
    <row r="173" spans="2:8" ht="26.45" customHeight="1" x14ac:dyDescent="0.2">
      <c r="B173" s="131" t="s">
        <v>60</v>
      </c>
      <c r="C173" s="132"/>
      <c r="D173" s="133"/>
      <c r="E173" s="8">
        <v>26751</v>
      </c>
      <c r="F173" s="12"/>
      <c r="G173" s="8">
        <v>26751</v>
      </c>
      <c r="H173" s="12"/>
    </row>
    <row r="175" spans="2:8" ht="22.5" x14ac:dyDescent="0.2">
      <c r="B175" s="32" t="s">
        <v>0</v>
      </c>
    </row>
    <row r="177" spans="2:8" x14ac:dyDescent="0.2">
      <c r="B177" t="s">
        <v>84</v>
      </c>
    </row>
    <row r="178" spans="2:8" x14ac:dyDescent="0.2">
      <c r="B178" t="s">
        <v>85</v>
      </c>
    </row>
    <row r="179" spans="2:8" x14ac:dyDescent="0.2">
      <c r="B179" t="s">
        <v>75</v>
      </c>
    </row>
    <row r="180" spans="2:8" ht="39.6" customHeight="1" x14ac:dyDescent="0.2">
      <c r="B180" s="136" t="s">
        <v>2</v>
      </c>
      <c r="C180" s="136" t="s">
        <v>3</v>
      </c>
      <c r="D180" s="136" t="s">
        <v>4</v>
      </c>
      <c r="E180" s="171" t="s">
        <v>86</v>
      </c>
      <c r="F180" s="173"/>
      <c r="G180" s="171" t="s">
        <v>86</v>
      </c>
      <c r="H180" s="173"/>
    </row>
    <row r="181" spans="2:8" ht="26.45" customHeight="1" x14ac:dyDescent="0.2">
      <c r="B181" s="201"/>
      <c r="C181" s="201"/>
      <c r="D181" s="201"/>
      <c r="E181" s="176" t="s">
        <v>5</v>
      </c>
      <c r="F181" s="178"/>
      <c r="G181" s="176" t="s">
        <v>6</v>
      </c>
      <c r="H181" s="178"/>
    </row>
    <row r="182" spans="2:8" ht="25.5" x14ac:dyDescent="0.2">
      <c r="B182" s="137"/>
      <c r="C182" s="137"/>
      <c r="D182" s="137"/>
      <c r="E182" s="2" t="s">
        <v>7</v>
      </c>
      <c r="F182" s="54" t="s">
        <v>8</v>
      </c>
      <c r="G182" s="2" t="s">
        <v>7</v>
      </c>
      <c r="H182" s="54" t="s">
        <v>8</v>
      </c>
    </row>
    <row r="183" spans="2:8" x14ac:dyDescent="0.2">
      <c r="B183" s="2">
        <v>1</v>
      </c>
      <c r="C183" s="2">
        <v>1</v>
      </c>
      <c r="D183" s="4" t="s">
        <v>9</v>
      </c>
      <c r="E183" s="6">
        <v>1381</v>
      </c>
      <c r="F183" s="11">
        <v>5.1999999999999998E-2</v>
      </c>
      <c r="G183" s="6">
        <v>1330</v>
      </c>
      <c r="H183" s="11">
        <v>0.05</v>
      </c>
    </row>
    <row r="184" spans="2:8" x14ac:dyDescent="0.2">
      <c r="B184" s="2">
        <v>2</v>
      </c>
      <c r="C184" s="2">
        <v>1</v>
      </c>
      <c r="D184" s="4" t="s">
        <v>10</v>
      </c>
      <c r="E184" s="6">
        <v>1244</v>
      </c>
      <c r="F184" s="11">
        <v>4.7E-2</v>
      </c>
      <c r="G184" s="6">
        <v>1202</v>
      </c>
      <c r="H184" s="11">
        <v>4.4999999999999998E-2</v>
      </c>
    </row>
    <row r="185" spans="2:8" x14ac:dyDescent="0.2">
      <c r="B185" s="2">
        <v>3</v>
      </c>
      <c r="C185" s="2">
        <v>1</v>
      </c>
      <c r="D185" s="4" t="s">
        <v>11</v>
      </c>
      <c r="E185" s="7">
        <v>546</v>
      </c>
      <c r="F185" s="11">
        <v>0.02</v>
      </c>
      <c r="G185" s="7">
        <v>523</v>
      </c>
      <c r="H185" s="11">
        <v>0.02</v>
      </c>
    </row>
    <row r="186" spans="2:8" x14ac:dyDescent="0.2">
      <c r="B186" s="2">
        <v>4</v>
      </c>
      <c r="C186" s="2">
        <v>1</v>
      </c>
      <c r="D186" s="4" t="s">
        <v>12</v>
      </c>
      <c r="E186" s="7">
        <v>393</v>
      </c>
      <c r="F186" s="11">
        <v>1.4999999999999999E-2</v>
      </c>
      <c r="G186" s="7">
        <v>379</v>
      </c>
      <c r="H186" s="11">
        <v>1.4E-2</v>
      </c>
    </row>
    <row r="187" spans="2:8" x14ac:dyDescent="0.2">
      <c r="B187" s="2">
        <v>5</v>
      </c>
      <c r="C187" s="2">
        <v>1</v>
      </c>
      <c r="D187" s="4" t="s">
        <v>13</v>
      </c>
      <c r="E187" s="6">
        <v>1837</v>
      </c>
      <c r="F187" s="11">
        <v>6.9000000000000006E-2</v>
      </c>
      <c r="G187" s="6">
        <v>1543</v>
      </c>
      <c r="H187" s="11">
        <v>5.8000000000000003E-2</v>
      </c>
    </row>
    <row r="188" spans="2:8" x14ac:dyDescent="0.2">
      <c r="B188" s="2">
        <v>6</v>
      </c>
      <c r="C188" s="2">
        <v>1</v>
      </c>
      <c r="D188" s="4" t="s">
        <v>14</v>
      </c>
      <c r="E188" s="7">
        <v>921</v>
      </c>
      <c r="F188" s="11">
        <v>3.5000000000000003E-2</v>
      </c>
      <c r="G188" s="7">
        <v>880</v>
      </c>
      <c r="H188" s="11">
        <v>3.3000000000000002E-2</v>
      </c>
    </row>
    <row r="189" spans="2:8" x14ac:dyDescent="0.2">
      <c r="B189" s="2">
        <v>7</v>
      </c>
      <c r="C189" s="2">
        <v>1</v>
      </c>
      <c r="D189" s="4" t="s">
        <v>15</v>
      </c>
      <c r="E189" s="7">
        <v>532</v>
      </c>
      <c r="F189" s="11">
        <v>0.02</v>
      </c>
      <c r="G189" s="7">
        <v>483</v>
      </c>
      <c r="H189" s="11">
        <v>1.7999999999999999E-2</v>
      </c>
    </row>
    <row r="190" spans="2:8" x14ac:dyDescent="0.2">
      <c r="B190" s="2">
        <v>8</v>
      </c>
      <c r="C190" s="2">
        <v>1</v>
      </c>
      <c r="D190" s="4" t="s">
        <v>16</v>
      </c>
      <c r="E190" s="7">
        <v>483</v>
      </c>
      <c r="F190" s="11">
        <v>1.7999999999999999E-2</v>
      </c>
      <c r="G190" s="7">
        <v>459</v>
      </c>
      <c r="H190" s="11">
        <v>1.7000000000000001E-2</v>
      </c>
    </row>
    <row r="191" spans="2:8" x14ac:dyDescent="0.2">
      <c r="B191" s="2">
        <v>9</v>
      </c>
      <c r="C191" s="2">
        <v>1</v>
      </c>
      <c r="D191" s="4" t="s">
        <v>17</v>
      </c>
      <c r="E191" s="7">
        <v>0</v>
      </c>
      <c r="F191" s="11">
        <v>0</v>
      </c>
      <c r="G191" s="7">
        <v>0</v>
      </c>
      <c r="H191" s="11">
        <v>0</v>
      </c>
    </row>
    <row r="192" spans="2:8" x14ac:dyDescent="0.2">
      <c r="B192" s="2">
        <v>10</v>
      </c>
      <c r="C192" s="2">
        <v>1</v>
      </c>
      <c r="D192" s="4" t="s">
        <v>18</v>
      </c>
      <c r="E192" s="7">
        <v>473</v>
      </c>
      <c r="F192" s="11">
        <v>1.7999999999999999E-2</v>
      </c>
      <c r="G192" s="7">
        <v>467</v>
      </c>
      <c r="H192" s="11">
        <v>1.7999999999999999E-2</v>
      </c>
    </row>
    <row r="193" spans="2:8" x14ac:dyDescent="0.2">
      <c r="B193" s="2">
        <v>11</v>
      </c>
      <c r="C193" s="2">
        <v>1</v>
      </c>
      <c r="D193" s="4" t="s">
        <v>19</v>
      </c>
      <c r="E193" s="6">
        <v>1760</v>
      </c>
      <c r="F193" s="11">
        <v>6.6000000000000003E-2</v>
      </c>
      <c r="G193" s="6">
        <v>1538</v>
      </c>
      <c r="H193" s="11">
        <v>5.8000000000000003E-2</v>
      </c>
    </row>
    <row r="194" spans="2:8" x14ac:dyDescent="0.2">
      <c r="B194" s="2">
        <v>12</v>
      </c>
      <c r="C194" s="2">
        <v>2</v>
      </c>
      <c r="D194" s="4" t="s">
        <v>20</v>
      </c>
      <c r="E194" s="7">
        <v>171</v>
      </c>
      <c r="F194" s="11">
        <v>6.0000000000000001E-3</v>
      </c>
      <c r="G194" s="7">
        <v>168</v>
      </c>
      <c r="H194" s="11">
        <v>6.0000000000000001E-3</v>
      </c>
    </row>
    <row r="195" spans="2:8" x14ac:dyDescent="0.2">
      <c r="B195" s="2">
        <v>13</v>
      </c>
      <c r="C195" s="2">
        <v>2</v>
      </c>
      <c r="D195" s="4" t="s">
        <v>21</v>
      </c>
      <c r="E195" s="7">
        <v>656</v>
      </c>
      <c r="F195" s="11">
        <v>2.5000000000000001E-2</v>
      </c>
      <c r="G195" s="7">
        <v>622</v>
      </c>
      <c r="H195" s="11">
        <v>2.3E-2</v>
      </c>
    </row>
    <row r="196" spans="2:8" x14ac:dyDescent="0.2">
      <c r="B196" s="2">
        <v>14</v>
      </c>
      <c r="C196" s="2">
        <v>2</v>
      </c>
      <c r="D196" s="4" t="s">
        <v>22</v>
      </c>
      <c r="E196" s="7">
        <v>173</v>
      </c>
      <c r="F196" s="11">
        <v>6.0000000000000001E-3</v>
      </c>
      <c r="G196" s="7">
        <v>157</v>
      </c>
      <c r="H196" s="11">
        <v>6.0000000000000001E-3</v>
      </c>
    </row>
    <row r="197" spans="2:8" x14ac:dyDescent="0.2">
      <c r="B197" s="2">
        <v>15</v>
      </c>
      <c r="C197" s="2">
        <v>2</v>
      </c>
      <c r="D197" s="4" t="s">
        <v>23</v>
      </c>
      <c r="E197" s="7">
        <v>97</v>
      </c>
      <c r="F197" s="11">
        <v>4.0000000000000001E-3</v>
      </c>
      <c r="G197" s="7">
        <v>93</v>
      </c>
      <c r="H197" s="11">
        <v>3.0000000000000001E-3</v>
      </c>
    </row>
    <row r="198" spans="2:8" x14ac:dyDescent="0.2">
      <c r="B198" s="2">
        <v>16</v>
      </c>
      <c r="C198" s="2">
        <v>2</v>
      </c>
      <c r="D198" s="4" t="s">
        <v>24</v>
      </c>
      <c r="E198" s="7">
        <v>233</v>
      </c>
      <c r="F198" s="11">
        <v>8.9999999999999993E-3</v>
      </c>
      <c r="G198" s="7">
        <v>219</v>
      </c>
      <c r="H198" s="11">
        <v>8.0000000000000002E-3</v>
      </c>
    </row>
    <row r="199" spans="2:8" x14ac:dyDescent="0.2">
      <c r="B199" s="2">
        <v>17</v>
      </c>
      <c r="C199" s="2">
        <v>2</v>
      </c>
      <c r="D199" s="4" t="s">
        <v>25</v>
      </c>
      <c r="E199" s="7">
        <v>110</v>
      </c>
      <c r="F199" s="11">
        <v>4.0000000000000001E-3</v>
      </c>
      <c r="G199" s="7">
        <v>107</v>
      </c>
      <c r="H199" s="11">
        <v>4.0000000000000001E-3</v>
      </c>
    </row>
    <row r="200" spans="2:8" x14ac:dyDescent="0.2">
      <c r="B200" s="2">
        <v>18</v>
      </c>
      <c r="C200" s="2">
        <v>2</v>
      </c>
      <c r="D200" s="4" t="s">
        <v>26</v>
      </c>
      <c r="E200" s="7">
        <v>103</v>
      </c>
      <c r="F200" s="11">
        <v>4.0000000000000001E-3</v>
      </c>
      <c r="G200" s="7">
        <v>96</v>
      </c>
      <c r="H200" s="11">
        <v>4.0000000000000001E-3</v>
      </c>
    </row>
    <row r="201" spans="2:8" x14ac:dyDescent="0.2">
      <c r="B201" s="2">
        <v>19</v>
      </c>
      <c r="C201" s="2">
        <v>2</v>
      </c>
      <c r="D201" s="4" t="s">
        <v>27</v>
      </c>
      <c r="E201" s="7">
        <v>158</v>
      </c>
      <c r="F201" s="11">
        <v>6.0000000000000001E-3</v>
      </c>
      <c r="G201" s="7">
        <v>145</v>
      </c>
      <c r="H201" s="11">
        <v>5.0000000000000001E-3</v>
      </c>
    </row>
    <row r="202" spans="2:8" x14ac:dyDescent="0.2">
      <c r="B202" s="2">
        <v>20</v>
      </c>
      <c r="C202" s="2">
        <v>2</v>
      </c>
      <c r="D202" s="4" t="s">
        <v>28</v>
      </c>
      <c r="E202" s="7">
        <v>169</v>
      </c>
      <c r="F202" s="11">
        <v>6.0000000000000001E-3</v>
      </c>
      <c r="G202" s="7">
        <v>150</v>
      </c>
      <c r="H202" s="11">
        <v>6.0000000000000001E-3</v>
      </c>
    </row>
    <row r="203" spans="2:8" x14ac:dyDescent="0.2">
      <c r="B203" s="2">
        <v>21</v>
      </c>
      <c r="C203" s="2">
        <v>2</v>
      </c>
      <c r="D203" s="4" t="s">
        <v>29</v>
      </c>
      <c r="E203" s="7">
        <v>328</v>
      </c>
      <c r="F203" s="11">
        <v>1.2E-2</v>
      </c>
      <c r="G203" s="7">
        <v>309</v>
      </c>
      <c r="H203" s="11">
        <v>1.2E-2</v>
      </c>
    </row>
    <row r="204" spans="2:8" x14ac:dyDescent="0.2">
      <c r="B204" s="2">
        <v>22</v>
      </c>
      <c r="C204" s="2">
        <v>2</v>
      </c>
      <c r="D204" s="4" t="s">
        <v>30</v>
      </c>
      <c r="E204" s="7">
        <v>239</v>
      </c>
      <c r="F204" s="11">
        <v>8.9999999999999993E-3</v>
      </c>
      <c r="G204" s="7">
        <v>197</v>
      </c>
      <c r="H204" s="11">
        <v>7.0000000000000001E-3</v>
      </c>
    </row>
    <row r="205" spans="2:8" x14ac:dyDescent="0.2">
      <c r="B205" s="2">
        <v>23</v>
      </c>
      <c r="C205" s="2">
        <v>2</v>
      </c>
      <c r="D205" s="4" t="s">
        <v>31</v>
      </c>
      <c r="E205" s="7">
        <v>773</v>
      </c>
      <c r="F205" s="11">
        <v>2.9000000000000001E-2</v>
      </c>
      <c r="G205" s="7">
        <v>709</v>
      </c>
      <c r="H205" s="11">
        <v>2.7E-2</v>
      </c>
    </row>
    <row r="206" spans="2:8" x14ac:dyDescent="0.2">
      <c r="B206" s="2">
        <v>24</v>
      </c>
      <c r="C206" s="2">
        <v>2</v>
      </c>
      <c r="D206" s="4" t="s">
        <v>32</v>
      </c>
      <c r="E206" s="7">
        <v>81</v>
      </c>
      <c r="F206" s="11">
        <v>3.0000000000000001E-3</v>
      </c>
      <c r="G206" s="7">
        <v>77</v>
      </c>
      <c r="H206" s="11">
        <v>3.0000000000000001E-3</v>
      </c>
    </row>
    <row r="207" spans="2:8" x14ac:dyDescent="0.2">
      <c r="B207" s="2">
        <v>25</v>
      </c>
      <c r="C207" s="2">
        <v>2</v>
      </c>
      <c r="D207" s="4" t="s">
        <v>33</v>
      </c>
      <c r="E207" s="7">
        <v>149</v>
      </c>
      <c r="F207" s="11">
        <v>6.0000000000000001E-3</v>
      </c>
      <c r="G207" s="7">
        <v>130</v>
      </c>
      <c r="H207" s="11">
        <v>5.0000000000000001E-3</v>
      </c>
    </row>
    <row r="208" spans="2:8" x14ac:dyDescent="0.2">
      <c r="B208" s="2">
        <v>26</v>
      </c>
      <c r="C208" s="2">
        <v>2</v>
      </c>
      <c r="D208" s="4" t="s">
        <v>34</v>
      </c>
      <c r="E208" s="7">
        <v>549</v>
      </c>
      <c r="F208" s="11">
        <v>2.1000000000000001E-2</v>
      </c>
      <c r="G208" s="7">
        <v>493</v>
      </c>
      <c r="H208" s="11">
        <v>1.7999999999999999E-2</v>
      </c>
    </row>
    <row r="209" spans="2:8" x14ac:dyDescent="0.2">
      <c r="B209" s="2">
        <v>27</v>
      </c>
      <c r="C209" s="2">
        <v>2</v>
      </c>
      <c r="D209" s="4" t="s">
        <v>35</v>
      </c>
      <c r="E209" s="7">
        <v>81</v>
      </c>
      <c r="F209" s="11">
        <v>3.0000000000000001E-3</v>
      </c>
      <c r="G209" s="7">
        <v>76</v>
      </c>
      <c r="H209" s="11">
        <v>3.0000000000000001E-3</v>
      </c>
    </row>
    <row r="210" spans="2:8" x14ac:dyDescent="0.2">
      <c r="B210" s="2">
        <v>28</v>
      </c>
      <c r="C210" s="2">
        <v>2</v>
      </c>
      <c r="D210" s="4" t="s">
        <v>36</v>
      </c>
      <c r="E210" s="7">
        <v>111</v>
      </c>
      <c r="F210" s="11">
        <v>4.0000000000000001E-3</v>
      </c>
      <c r="G210" s="7">
        <v>104</v>
      </c>
      <c r="H210" s="11">
        <v>4.0000000000000001E-3</v>
      </c>
    </row>
    <row r="211" spans="2:8" x14ac:dyDescent="0.2">
      <c r="B211" s="2">
        <v>29</v>
      </c>
      <c r="C211" s="2">
        <v>2</v>
      </c>
      <c r="D211" s="4" t="s">
        <v>37</v>
      </c>
      <c r="E211" s="7">
        <v>128</v>
      </c>
      <c r="F211" s="11">
        <v>5.0000000000000001E-3</v>
      </c>
      <c r="G211" s="7">
        <v>119</v>
      </c>
      <c r="H211" s="11">
        <v>4.0000000000000001E-3</v>
      </c>
    </row>
    <row r="212" spans="2:8" x14ac:dyDescent="0.2">
      <c r="B212" s="2">
        <v>30</v>
      </c>
      <c r="C212" s="2">
        <v>2</v>
      </c>
      <c r="D212" s="4" t="s">
        <v>38</v>
      </c>
      <c r="E212" s="7">
        <v>96</v>
      </c>
      <c r="F212" s="11">
        <v>4.0000000000000001E-3</v>
      </c>
      <c r="G212" s="7">
        <v>84</v>
      </c>
      <c r="H212" s="11">
        <v>3.0000000000000001E-3</v>
      </c>
    </row>
    <row r="213" spans="2:8" x14ac:dyDescent="0.2">
      <c r="B213" s="2">
        <v>31</v>
      </c>
      <c r="C213" s="2">
        <v>2</v>
      </c>
      <c r="D213" s="4" t="s">
        <v>39</v>
      </c>
      <c r="E213" s="7">
        <v>131</v>
      </c>
      <c r="F213" s="11">
        <v>5.0000000000000001E-3</v>
      </c>
      <c r="G213" s="7">
        <v>117</v>
      </c>
      <c r="H213" s="11">
        <v>4.0000000000000001E-3</v>
      </c>
    </row>
    <row r="214" spans="2:8" x14ac:dyDescent="0.2">
      <c r="B214" s="2">
        <v>32</v>
      </c>
      <c r="C214" s="2">
        <v>2</v>
      </c>
      <c r="D214" s="4" t="s">
        <v>40</v>
      </c>
      <c r="E214" s="7">
        <v>110</v>
      </c>
      <c r="F214" s="11">
        <v>4.0000000000000001E-3</v>
      </c>
      <c r="G214" s="7">
        <v>103</v>
      </c>
      <c r="H214" s="11">
        <v>4.0000000000000001E-3</v>
      </c>
    </row>
    <row r="215" spans="2:8" x14ac:dyDescent="0.2">
      <c r="B215" s="2">
        <v>33</v>
      </c>
      <c r="C215" s="2">
        <v>2</v>
      </c>
      <c r="D215" s="4" t="s">
        <v>41</v>
      </c>
      <c r="E215" s="7">
        <v>377</v>
      </c>
      <c r="F215" s="11">
        <v>1.4E-2</v>
      </c>
      <c r="G215" s="7">
        <v>347</v>
      </c>
      <c r="H215" s="11">
        <v>1.2999999999999999E-2</v>
      </c>
    </row>
    <row r="216" spans="2:8" x14ac:dyDescent="0.2">
      <c r="B216" s="2">
        <v>34</v>
      </c>
      <c r="C216" s="2" t="s">
        <v>42</v>
      </c>
      <c r="D216" s="4" t="s">
        <v>43</v>
      </c>
      <c r="E216" s="7">
        <v>0</v>
      </c>
      <c r="F216" s="11">
        <v>0</v>
      </c>
      <c r="G216" s="7">
        <v>0</v>
      </c>
      <c r="H216" s="11">
        <v>0</v>
      </c>
    </row>
    <row r="217" spans="2:8" x14ac:dyDescent="0.2">
      <c r="B217" s="2">
        <v>35</v>
      </c>
      <c r="C217" s="2" t="s">
        <v>42</v>
      </c>
      <c r="D217" s="4" t="s">
        <v>44</v>
      </c>
      <c r="E217" s="7">
        <v>0</v>
      </c>
      <c r="F217" s="11">
        <v>0</v>
      </c>
      <c r="G217" s="7">
        <v>0</v>
      </c>
      <c r="H217" s="11">
        <v>0</v>
      </c>
    </row>
    <row r="218" spans="2:8" x14ac:dyDescent="0.2">
      <c r="B218" s="2">
        <v>36</v>
      </c>
      <c r="C218" s="2" t="s">
        <v>42</v>
      </c>
      <c r="D218" s="4" t="s">
        <v>45</v>
      </c>
      <c r="E218" s="7">
        <v>0</v>
      </c>
      <c r="F218" s="11">
        <v>0</v>
      </c>
      <c r="G218" s="7">
        <v>0</v>
      </c>
      <c r="H218" s="11">
        <v>0</v>
      </c>
    </row>
    <row r="219" spans="2:8" x14ac:dyDescent="0.2">
      <c r="B219" s="2">
        <v>37</v>
      </c>
      <c r="C219" s="2" t="s">
        <v>42</v>
      </c>
      <c r="D219" s="4" t="s">
        <v>47</v>
      </c>
      <c r="E219" s="7">
        <v>0</v>
      </c>
      <c r="F219" s="11">
        <v>0</v>
      </c>
      <c r="G219" s="7">
        <v>0</v>
      </c>
      <c r="H219" s="11">
        <v>0</v>
      </c>
    </row>
    <row r="220" spans="2:8" x14ac:dyDescent="0.2">
      <c r="B220" s="2">
        <v>38</v>
      </c>
      <c r="C220" s="2" t="s">
        <v>42</v>
      </c>
      <c r="D220" s="4" t="s">
        <v>48</v>
      </c>
      <c r="E220" s="7">
        <v>0</v>
      </c>
      <c r="F220" s="11">
        <v>0</v>
      </c>
      <c r="G220" s="7">
        <v>0</v>
      </c>
      <c r="H220" s="11">
        <v>0</v>
      </c>
    </row>
    <row r="221" spans="2:8" x14ac:dyDescent="0.2">
      <c r="B221" s="2">
        <v>39</v>
      </c>
      <c r="C221" s="2" t="s">
        <v>42</v>
      </c>
      <c r="D221" s="4" t="s">
        <v>49</v>
      </c>
      <c r="E221" s="7">
        <v>0</v>
      </c>
      <c r="F221" s="11">
        <v>0</v>
      </c>
      <c r="G221" s="7">
        <v>0</v>
      </c>
      <c r="H221" s="11">
        <v>0</v>
      </c>
    </row>
    <row r="222" spans="2:8" x14ac:dyDescent="0.2">
      <c r="B222" s="2">
        <v>40</v>
      </c>
      <c r="C222" s="2" t="s">
        <v>42</v>
      </c>
      <c r="D222" s="4" t="s">
        <v>50</v>
      </c>
      <c r="E222" s="7">
        <v>0</v>
      </c>
      <c r="F222" s="11">
        <v>0</v>
      </c>
      <c r="G222" s="7">
        <v>0</v>
      </c>
      <c r="H222" s="11">
        <v>0</v>
      </c>
    </row>
    <row r="223" spans="2:8" x14ac:dyDescent="0.2">
      <c r="B223" s="2">
        <v>41</v>
      </c>
      <c r="C223" s="2" t="s">
        <v>42</v>
      </c>
      <c r="D223" s="4" t="s">
        <v>51</v>
      </c>
      <c r="E223" s="7">
        <v>0</v>
      </c>
      <c r="F223" s="11">
        <v>0</v>
      </c>
      <c r="G223" s="7">
        <v>0</v>
      </c>
      <c r="H223" s="11">
        <v>0</v>
      </c>
    </row>
    <row r="224" spans="2:8" x14ac:dyDescent="0.2">
      <c r="B224" s="2">
        <v>42</v>
      </c>
      <c r="C224" s="2" t="s">
        <v>42</v>
      </c>
      <c r="D224" s="4" t="s">
        <v>52</v>
      </c>
      <c r="E224" s="7">
        <v>0</v>
      </c>
      <c r="F224" s="11">
        <v>0</v>
      </c>
      <c r="G224" s="7">
        <v>0</v>
      </c>
      <c r="H224" s="11">
        <v>0</v>
      </c>
    </row>
    <row r="225" spans="2:8" x14ac:dyDescent="0.2">
      <c r="B225" s="2">
        <v>43</v>
      </c>
      <c r="C225" s="2" t="s">
        <v>42</v>
      </c>
      <c r="D225" s="4" t="s">
        <v>54</v>
      </c>
      <c r="E225" s="7">
        <v>0</v>
      </c>
      <c r="F225" s="11">
        <v>0</v>
      </c>
      <c r="G225" s="7">
        <v>0</v>
      </c>
      <c r="H225" s="11">
        <v>0</v>
      </c>
    </row>
    <row r="226" spans="2:8" x14ac:dyDescent="0.2">
      <c r="B226" s="2">
        <v>44</v>
      </c>
      <c r="C226" s="2" t="s">
        <v>42</v>
      </c>
      <c r="D226" s="4" t="s">
        <v>55</v>
      </c>
      <c r="E226" s="7">
        <v>0</v>
      </c>
      <c r="F226" s="11">
        <v>0</v>
      </c>
      <c r="G226" s="7">
        <v>0</v>
      </c>
      <c r="H226" s="11">
        <v>0</v>
      </c>
    </row>
    <row r="227" spans="2:8" ht="13.15" customHeight="1" x14ac:dyDescent="0.2">
      <c r="B227" s="131" t="s">
        <v>56</v>
      </c>
      <c r="C227" s="132"/>
      <c r="D227" s="133"/>
      <c r="E227" s="6">
        <v>9570</v>
      </c>
      <c r="F227" s="11">
        <v>0.35899999999999999</v>
      </c>
      <c r="G227" s="6">
        <v>8804</v>
      </c>
      <c r="H227" s="11">
        <v>0.33</v>
      </c>
    </row>
    <row r="228" spans="2:8" ht="13.15" customHeight="1" x14ac:dyDescent="0.2">
      <c r="B228" s="131" t="s">
        <v>57</v>
      </c>
      <c r="C228" s="132"/>
      <c r="D228" s="133"/>
      <c r="E228" s="6">
        <v>5023</v>
      </c>
      <c r="F228" s="11">
        <v>0.188</v>
      </c>
      <c r="G228" s="6">
        <v>4622</v>
      </c>
      <c r="H228" s="11">
        <v>0.17299999999999999</v>
      </c>
    </row>
    <row r="229" spans="2:8" ht="13.15" customHeight="1" x14ac:dyDescent="0.2">
      <c r="B229" s="131" t="s">
        <v>58</v>
      </c>
      <c r="C229" s="132"/>
      <c r="D229" s="133"/>
      <c r="E229" s="7">
        <v>0</v>
      </c>
      <c r="F229" s="11">
        <v>0</v>
      </c>
      <c r="G229" s="7">
        <v>0</v>
      </c>
      <c r="H229" s="11">
        <v>0</v>
      </c>
    </row>
    <row r="230" spans="2:8" ht="13.15" customHeight="1" x14ac:dyDescent="0.2">
      <c r="B230" s="131" t="s">
        <v>59</v>
      </c>
      <c r="C230" s="132"/>
      <c r="D230" s="133"/>
      <c r="E230" s="6">
        <v>14593</v>
      </c>
      <c r="F230" s="11">
        <v>0.54700000000000004</v>
      </c>
      <c r="G230" s="6">
        <v>13426</v>
      </c>
      <c r="H230" s="11">
        <v>0.503</v>
      </c>
    </row>
    <row r="231" spans="2:8" ht="26.45" customHeight="1" x14ac:dyDescent="0.2">
      <c r="B231" s="131" t="s">
        <v>60</v>
      </c>
      <c r="C231" s="132"/>
      <c r="D231" s="133"/>
      <c r="E231" s="8">
        <v>26677</v>
      </c>
      <c r="F231" s="12"/>
      <c r="G231" s="8">
        <v>26677</v>
      </c>
      <c r="H231" s="12"/>
    </row>
    <row r="233" spans="2:8" ht="22.5" x14ac:dyDescent="0.2">
      <c r="B233" s="32" t="s">
        <v>0</v>
      </c>
    </row>
    <row r="235" spans="2:8" x14ac:dyDescent="0.2">
      <c r="B235" t="s">
        <v>87</v>
      </c>
    </row>
    <row r="236" spans="2:8" x14ac:dyDescent="0.2">
      <c r="B236" t="s">
        <v>88</v>
      </c>
    </row>
    <row r="237" spans="2:8" x14ac:dyDescent="0.2">
      <c r="B237" t="s">
        <v>75</v>
      </c>
    </row>
    <row r="238" spans="2:8" ht="39.6" customHeight="1" x14ac:dyDescent="0.2">
      <c r="B238" s="136" t="s">
        <v>2</v>
      </c>
      <c r="C238" s="136" t="s">
        <v>3</v>
      </c>
      <c r="D238" s="136" t="s">
        <v>4</v>
      </c>
      <c r="E238" s="171" t="s">
        <v>89</v>
      </c>
      <c r="F238" s="173"/>
      <c r="G238" s="171" t="s">
        <v>89</v>
      </c>
      <c r="H238" s="173"/>
    </row>
    <row r="239" spans="2:8" ht="26.45" customHeight="1" x14ac:dyDescent="0.2">
      <c r="B239" s="201"/>
      <c r="C239" s="201"/>
      <c r="D239" s="201"/>
      <c r="E239" s="176" t="s">
        <v>5</v>
      </c>
      <c r="F239" s="178"/>
      <c r="G239" s="176" t="s">
        <v>6</v>
      </c>
      <c r="H239" s="178"/>
    </row>
    <row r="240" spans="2:8" ht="25.5" x14ac:dyDescent="0.2">
      <c r="B240" s="137"/>
      <c r="C240" s="137"/>
      <c r="D240" s="137"/>
      <c r="E240" s="2" t="s">
        <v>7</v>
      </c>
      <c r="F240" s="54" t="s">
        <v>8</v>
      </c>
      <c r="G240" s="2" t="s">
        <v>7</v>
      </c>
      <c r="H240" s="54" t="s">
        <v>8</v>
      </c>
    </row>
    <row r="241" spans="2:8" x14ac:dyDescent="0.2">
      <c r="B241" s="2">
        <v>1</v>
      </c>
      <c r="C241" s="2">
        <v>1</v>
      </c>
      <c r="D241" s="4" t="s">
        <v>9</v>
      </c>
      <c r="E241" s="6">
        <v>1226</v>
      </c>
      <c r="F241" s="11">
        <v>4.2999999999999997E-2</v>
      </c>
      <c r="G241" s="6">
        <v>1164</v>
      </c>
      <c r="H241" s="11">
        <v>4.1000000000000002E-2</v>
      </c>
    </row>
    <row r="242" spans="2:8" x14ac:dyDescent="0.2">
      <c r="B242" s="2">
        <v>2</v>
      </c>
      <c r="C242" s="2">
        <v>1</v>
      </c>
      <c r="D242" s="4" t="s">
        <v>10</v>
      </c>
      <c r="E242" s="6">
        <v>1385</v>
      </c>
      <c r="F242" s="11">
        <v>4.8000000000000001E-2</v>
      </c>
      <c r="G242" s="6">
        <v>1336</v>
      </c>
      <c r="H242" s="11">
        <v>4.7E-2</v>
      </c>
    </row>
    <row r="243" spans="2:8" x14ac:dyDescent="0.2">
      <c r="B243" s="2">
        <v>3</v>
      </c>
      <c r="C243" s="2">
        <v>1</v>
      </c>
      <c r="D243" s="4" t="s">
        <v>11</v>
      </c>
      <c r="E243" s="7">
        <v>491</v>
      </c>
      <c r="F243" s="11">
        <v>1.7000000000000001E-2</v>
      </c>
      <c r="G243" s="7">
        <v>475</v>
      </c>
      <c r="H243" s="11">
        <v>1.7000000000000001E-2</v>
      </c>
    </row>
    <row r="244" spans="2:8" x14ac:dyDescent="0.2">
      <c r="B244" s="2">
        <v>4</v>
      </c>
      <c r="C244" s="2">
        <v>1</v>
      </c>
      <c r="D244" s="4" t="s">
        <v>12</v>
      </c>
      <c r="E244" s="7">
        <v>412</v>
      </c>
      <c r="F244" s="11">
        <v>1.4E-2</v>
      </c>
      <c r="G244" s="7">
        <v>373</v>
      </c>
      <c r="H244" s="11">
        <v>1.2999999999999999E-2</v>
      </c>
    </row>
    <row r="245" spans="2:8" x14ac:dyDescent="0.2">
      <c r="B245" s="2">
        <v>5</v>
      </c>
      <c r="C245" s="2">
        <v>1</v>
      </c>
      <c r="D245" s="4" t="s">
        <v>13</v>
      </c>
      <c r="E245" s="6">
        <v>1775</v>
      </c>
      <c r="F245" s="11">
        <v>6.2E-2</v>
      </c>
      <c r="G245" s="6">
        <v>1528</v>
      </c>
      <c r="H245" s="11">
        <v>5.2999999999999999E-2</v>
      </c>
    </row>
    <row r="246" spans="2:8" x14ac:dyDescent="0.2">
      <c r="B246" s="2">
        <v>6</v>
      </c>
      <c r="C246" s="2">
        <v>1</v>
      </c>
      <c r="D246" s="4" t="s">
        <v>14</v>
      </c>
      <c r="E246" s="7">
        <v>839</v>
      </c>
      <c r="F246" s="11">
        <v>2.9000000000000001E-2</v>
      </c>
      <c r="G246" s="7">
        <v>801</v>
      </c>
      <c r="H246" s="11">
        <v>2.8000000000000001E-2</v>
      </c>
    </row>
    <row r="247" spans="2:8" x14ac:dyDescent="0.2">
      <c r="B247" s="2">
        <v>7</v>
      </c>
      <c r="C247" s="2">
        <v>1</v>
      </c>
      <c r="D247" s="4" t="s">
        <v>15</v>
      </c>
      <c r="E247" s="7">
        <v>585</v>
      </c>
      <c r="F247" s="11">
        <v>0.02</v>
      </c>
      <c r="G247" s="7">
        <v>528</v>
      </c>
      <c r="H247" s="11">
        <v>1.7999999999999999E-2</v>
      </c>
    </row>
    <row r="248" spans="2:8" x14ac:dyDescent="0.2">
      <c r="B248" s="2">
        <v>8</v>
      </c>
      <c r="C248" s="2">
        <v>1</v>
      </c>
      <c r="D248" s="4" t="s">
        <v>16</v>
      </c>
      <c r="E248" s="7">
        <v>498</v>
      </c>
      <c r="F248" s="11">
        <v>1.7000000000000001E-2</v>
      </c>
      <c r="G248" s="7">
        <v>466</v>
      </c>
      <c r="H248" s="11">
        <v>1.6E-2</v>
      </c>
    </row>
    <row r="249" spans="2:8" x14ac:dyDescent="0.2">
      <c r="B249" s="2">
        <v>9</v>
      </c>
      <c r="C249" s="2">
        <v>1</v>
      </c>
      <c r="D249" s="4" t="s">
        <v>17</v>
      </c>
      <c r="E249" s="7">
        <v>0</v>
      </c>
      <c r="F249" s="11">
        <v>0</v>
      </c>
      <c r="G249" s="7">
        <v>0</v>
      </c>
      <c r="H249" s="11">
        <v>0</v>
      </c>
    </row>
    <row r="250" spans="2:8" x14ac:dyDescent="0.2">
      <c r="B250" s="2">
        <v>10</v>
      </c>
      <c r="C250" s="2">
        <v>1</v>
      </c>
      <c r="D250" s="4" t="s">
        <v>18</v>
      </c>
      <c r="E250" s="7">
        <v>439</v>
      </c>
      <c r="F250" s="11">
        <v>1.4999999999999999E-2</v>
      </c>
      <c r="G250" s="7">
        <v>425</v>
      </c>
      <c r="H250" s="11">
        <v>1.4999999999999999E-2</v>
      </c>
    </row>
    <row r="251" spans="2:8" x14ac:dyDescent="0.2">
      <c r="B251" s="2">
        <v>11</v>
      </c>
      <c r="C251" s="2">
        <v>1</v>
      </c>
      <c r="D251" s="4" t="s">
        <v>19</v>
      </c>
      <c r="E251" s="6">
        <v>1428</v>
      </c>
      <c r="F251" s="11">
        <v>0.05</v>
      </c>
      <c r="G251" s="6">
        <v>1264</v>
      </c>
      <c r="H251" s="11">
        <v>4.3999999999999997E-2</v>
      </c>
    </row>
    <row r="252" spans="2:8" x14ac:dyDescent="0.2">
      <c r="B252" s="2">
        <v>12</v>
      </c>
      <c r="C252" s="2">
        <v>2</v>
      </c>
      <c r="D252" s="4" t="s">
        <v>20</v>
      </c>
      <c r="E252" s="7">
        <v>222</v>
      </c>
      <c r="F252" s="11">
        <v>8.0000000000000002E-3</v>
      </c>
      <c r="G252" s="7">
        <v>202</v>
      </c>
      <c r="H252" s="11">
        <v>7.0000000000000001E-3</v>
      </c>
    </row>
    <row r="253" spans="2:8" x14ac:dyDescent="0.2">
      <c r="B253" s="2">
        <v>13</v>
      </c>
      <c r="C253" s="2">
        <v>2</v>
      </c>
      <c r="D253" s="4" t="s">
        <v>21</v>
      </c>
      <c r="E253" s="7">
        <v>707</v>
      </c>
      <c r="F253" s="11">
        <v>2.5000000000000001E-2</v>
      </c>
      <c r="G253" s="7">
        <v>680</v>
      </c>
      <c r="H253" s="11">
        <v>2.4E-2</v>
      </c>
    </row>
    <row r="254" spans="2:8" x14ac:dyDescent="0.2">
      <c r="B254" s="2">
        <v>14</v>
      </c>
      <c r="C254" s="2">
        <v>2</v>
      </c>
      <c r="D254" s="4" t="s">
        <v>22</v>
      </c>
      <c r="E254" s="7">
        <v>178</v>
      </c>
      <c r="F254" s="11">
        <v>6.0000000000000001E-3</v>
      </c>
      <c r="G254" s="7">
        <v>169</v>
      </c>
      <c r="H254" s="11">
        <v>6.0000000000000001E-3</v>
      </c>
    </row>
    <row r="255" spans="2:8" x14ac:dyDescent="0.2">
      <c r="B255" s="2">
        <v>15</v>
      </c>
      <c r="C255" s="2">
        <v>2</v>
      </c>
      <c r="D255" s="4" t="s">
        <v>23</v>
      </c>
      <c r="E255" s="7">
        <v>103</v>
      </c>
      <c r="F255" s="11">
        <v>4.0000000000000001E-3</v>
      </c>
      <c r="G255" s="7">
        <v>91</v>
      </c>
      <c r="H255" s="11">
        <v>3.0000000000000001E-3</v>
      </c>
    </row>
    <row r="256" spans="2:8" x14ac:dyDescent="0.2">
      <c r="B256" s="2">
        <v>16</v>
      </c>
      <c r="C256" s="2">
        <v>2</v>
      </c>
      <c r="D256" s="4" t="s">
        <v>24</v>
      </c>
      <c r="E256" s="7">
        <v>268</v>
      </c>
      <c r="F256" s="11">
        <v>8.9999999999999993E-3</v>
      </c>
      <c r="G256" s="7">
        <v>261</v>
      </c>
      <c r="H256" s="11">
        <v>8.9999999999999993E-3</v>
      </c>
    </row>
    <row r="257" spans="2:8" x14ac:dyDescent="0.2">
      <c r="B257" s="2">
        <v>17</v>
      </c>
      <c r="C257" s="2">
        <v>2</v>
      </c>
      <c r="D257" s="4" t="s">
        <v>25</v>
      </c>
      <c r="E257" s="7">
        <v>116</v>
      </c>
      <c r="F257" s="11">
        <v>4.0000000000000001E-3</v>
      </c>
      <c r="G257" s="7">
        <v>112</v>
      </c>
      <c r="H257" s="11">
        <v>4.0000000000000001E-3</v>
      </c>
    </row>
    <row r="258" spans="2:8" x14ac:dyDescent="0.2">
      <c r="B258" s="2">
        <v>18</v>
      </c>
      <c r="C258" s="2">
        <v>2</v>
      </c>
      <c r="D258" s="4" t="s">
        <v>26</v>
      </c>
      <c r="E258" s="7">
        <v>98</v>
      </c>
      <c r="F258" s="11">
        <v>3.0000000000000001E-3</v>
      </c>
      <c r="G258" s="7">
        <v>95</v>
      </c>
      <c r="H258" s="11">
        <v>3.0000000000000001E-3</v>
      </c>
    </row>
    <row r="259" spans="2:8" x14ac:dyDescent="0.2">
      <c r="B259" s="2">
        <v>19</v>
      </c>
      <c r="C259" s="2">
        <v>2</v>
      </c>
      <c r="D259" s="4" t="s">
        <v>27</v>
      </c>
      <c r="E259" s="7">
        <v>167</v>
      </c>
      <c r="F259" s="11">
        <v>6.0000000000000001E-3</v>
      </c>
      <c r="G259" s="7">
        <v>154</v>
      </c>
      <c r="H259" s="11">
        <v>5.0000000000000001E-3</v>
      </c>
    </row>
    <row r="260" spans="2:8" x14ac:dyDescent="0.2">
      <c r="B260" s="2">
        <v>20</v>
      </c>
      <c r="C260" s="2">
        <v>2</v>
      </c>
      <c r="D260" s="4" t="s">
        <v>28</v>
      </c>
      <c r="E260" s="7">
        <v>164</v>
      </c>
      <c r="F260" s="11">
        <v>6.0000000000000001E-3</v>
      </c>
      <c r="G260" s="7">
        <v>149</v>
      </c>
      <c r="H260" s="11">
        <v>5.0000000000000001E-3</v>
      </c>
    </row>
    <row r="261" spans="2:8" x14ac:dyDescent="0.2">
      <c r="B261" s="2">
        <v>21</v>
      </c>
      <c r="C261" s="2">
        <v>2</v>
      </c>
      <c r="D261" s="4" t="s">
        <v>29</v>
      </c>
      <c r="E261" s="7">
        <v>361</v>
      </c>
      <c r="F261" s="11">
        <v>1.2999999999999999E-2</v>
      </c>
      <c r="G261" s="7">
        <v>347</v>
      </c>
      <c r="H261" s="11">
        <v>1.2E-2</v>
      </c>
    </row>
    <row r="262" spans="2:8" x14ac:dyDescent="0.2">
      <c r="B262" s="2">
        <v>22</v>
      </c>
      <c r="C262" s="2">
        <v>2</v>
      </c>
      <c r="D262" s="4" t="s">
        <v>30</v>
      </c>
      <c r="E262" s="7">
        <v>330</v>
      </c>
      <c r="F262" s="11">
        <v>1.2E-2</v>
      </c>
      <c r="G262" s="7">
        <v>256</v>
      </c>
      <c r="H262" s="11">
        <v>8.9999999999999993E-3</v>
      </c>
    </row>
    <row r="263" spans="2:8" x14ac:dyDescent="0.2">
      <c r="B263" s="2">
        <v>23</v>
      </c>
      <c r="C263" s="2">
        <v>2</v>
      </c>
      <c r="D263" s="4" t="s">
        <v>31</v>
      </c>
      <c r="E263" s="7">
        <v>796</v>
      </c>
      <c r="F263" s="11">
        <v>2.8000000000000001E-2</v>
      </c>
      <c r="G263" s="7">
        <v>717</v>
      </c>
      <c r="H263" s="11">
        <v>2.5000000000000001E-2</v>
      </c>
    </row>
    <row r="264" spans="2:8" x14ac:dyDescent="0.2">
      <c r="B264" s="2">
        <v>24</v>
      </c>
      <c r="C264" s="2">
        <v>2</v>
      </c>
      <c r="D264" s="4" t="s">
        <v>32</v>
      </c>
      <c r="E264" s="7">
        <v>78</v>
      </c>
      <c r="F264" s="11">
        <v>3.0000000000000001E-3</v>
      </c>
      <c r="G264" s="7">
        <v>73</v>
      </c>
      <c r="H264" s="11">
        <v>3.0000000000000001E-3</v>
      </c>
    </row>
    <row r="265" spans="2:8" x14ac:dyDescent="0.2">
      <c r="B265" s="2">
        <v>25</v>
      </c>
      <c r="C265" s="2">
        <v>2</v>
      </c>
      <c r="D265" s="4" t="s">
        <v>33</v>
      </c>
      <c r="E265" s="7">
        <v>152</v>
      </c>
      <c r="F265" s="11">
        <v>5.0000000000000001E-3</v>
      </c>
      <c r="G265" s="7">
        <v>133</v>
      </c>
      <c r="H265" s="11">
        <v>5.0000000000000001E-3</v>
      </c>
    </row>
    <row r="266" spans="2:8" x14ac:dyDescent="0.2">
      <c r="B266" s="2">
        <v>26</v>
      </c>
      <c r="C266" s="2">
        <v>2</v>
      </c>
      <c r="D266" s="4" t="s">
        <v>34</v>
      </c>
      <c r="E266" s="7">
        <v>592</v>
      </c>
      <c r="F266" s="11">
        <v>2.1000000000000001E-2</v>
      </c>
      <c r="G266" s="7">
        <v>500</v>
      </c>
      <c r="H266" s="11">
        <v>1.7000000000000001E-2</v>
      </c>
    </row>
    <row r="267" spans="2:8" x14ac:dyDescent="0.2">
      <c r="B267" s="2">
        <v>27</v>
      </c>
      <c r="C267" s="2">
        <v>2</v>
      </c>
      <c r="D267" s="4" t="s">
        <v>35</v>
      </c>
      <c r="E267" s="7">
        <v>99</v>
      </c>
      <c r="F267" s="11">
        <v>3.0000000000000001E-3</v>
      </c>
      <c r="G267" s="7">
        <v>91</v>
      </c>
      <c r="H267" s="11">
        <v>3.0000000000000001E-3</v>
      </c>
    </row>
    <row r="268" spans="2:8" x14ac:dyDescent="0.2">
      <c r="B268" s="2">
        <v>28</v>
      </c>
      <c r="C268" s="2">
        <v>2</v>
      </c>
      <c r="D268" s="4" t="s">
        <v>36</v>
      </c>
      <c r="E268" s="7">
        <v>75</v>
      </c>
      <c r="F268" s="11">
        <v>3.0000000000000001E-3</v>
      </c>
      <c r="G268" s="7">
        <v>71</v>
      </c>
      <c r="H268" s="11">
        <v>2E-3</v>
      </c>
    </row>
    <row r="269" spans="2:8" x14ac:dyDescent="0.2">
      <c r="B269" s="2">
        <v>29</v>
      </c>
      <c r="C269" s="2">
        <v>2</v>
      </c>
      <c r="D269" s="4" t="s">
        <v>37</v>
      </c>
      <c r="E269" s="7">
        <v>130</v>
      </c>
      <c r="F269" s="11">
        <v>5.0000000000000001E-3</v>
      </c>
      <c r="G269" s="7">
        <v>123</v>
      </c>
      <c r="H269" s="11">
        <v>4.0000000000000001E-3</v>
      </c>
    </row>
    <row r="270" spans="2:8" x14ac:dyDescent="0.2">
      <c r="B270" s="2">
        <v>30</v>
      </c>
      <c r="C270" s="2">
        <v>2</v>
      </c>
      <c r="D270" s="4" t="s">
        <v>38</v>
      </c>
      <c r="E270" s="7">
        <v>135</v>
      </c>
      <c r="F270" s="11">
        <v>5.0000000000000001E-3</v>
      </c>
      <c r="G270" s="7">
        <v>120</v>
      </c>
      <c r="H270" s="11">
        <v>4.0000000000000001E-3</v>
      </c>
    </row>
    <row r="271" spans="2:8" x14ac:dyDescent="0.2">
      <c r="B271" s="2">
        <v>31</v>
      </c>
      <c r="C271" s="2">
        <v>2</v>
      </c>
      <c r="D271" s="4" t="s">
        <v>39</v>
      </c>
      <c r="E271" s="7">
        <v>197</v>
      </c>
      <c r="F271" s="11">
        <v>7.0000000000000001E-3</v>
      </c>
      <c r="G271" s="7">
        <v>183</v>
      </c>
      <c r="H271" s="11">
        <v>6.0000000000000001E-3</v>
      </c>
    </row>
    <row r="272" spans="2:8" x14ac:dyDescent="0.2">
      <c r="B272" s="2">
        <v>32</v>
      </c>
      <c r="C272" s="2">
        <v>2</v>
      </c>
      <c r="D272" s="4" t="s">
        <v>40</v>
      </c>
      <c r="E272" s="7">
        <v>150</v>
      </c>
      <c r="F272" s="11">
        <v>5.0000000000000001E-3</v>
      </c>
      <c r="G272" s="7">
        <v>140</v>
      </c>
      <c r="H272" s="11">
        <v>5.0000000000000001E-3</v>
      </c>
    </row>
    <row r="273" spans="2:8" x14ac:dyDescent="0.2">
      <c r="B273" s="2">
        <v>33</v>
      </c>
      <c r="C273" s="2">
        <v>2</v>
      </c>
      <c r="D273" s="4" t="s">
        <v>41</v>
      </c>
      <c r="E273" s="7">
        <v>453</v>
      </c>
      <c r="F273" s="11">
        <v>1.6E-2</v>
      </c>
      <c r="G273" s="7">
        <v>426</v>
      </c>
      <c r="H273" s="11">
        <v>1.4999999999999999E-2</v>
      </c>
    </row>
    <row r="274" spans="2:8" x14ac:dyDescent="0.2">
      <c r="B274" s="2">
        <v>34</v>
      </c>
      <c r="C274" s="2" t="s">
        <v>42</v>
      </c>
      <c r="D274" s="4" t="s">
        <v>43</v>
      </c>
      <c r="E274" s="7">
        <v>0</v>
      </c>
      <c r="F274" s="11">
        <v>0</v>
      </c>
      <c r="G274" s="7">
        <v>0</v>
      </c>
      <c r="H274" s="11">
        <v>0</v>
      </c>
    </row>
    <row r="275" spans="2:8" x14ac:dyDescent="0.2">
      <c r="B275" s="2">
        <v>35</v>
      </c>
      <c r="C275" s="2" t="s">
        <v>42</v>
      </c>
      <c r="D275" s="4" t="s">
        <v>44</v>
      </c>
      <c r="E275" s="7">
        <v>0</v>
      </c>
      <c r="F275" s="11">
        <v>0</v>
      </c>
      <c r="G275" s="7">
        <v>0</v>
      </c>
      <c r="H275" s="11">
        <v>0</v>
      </c>
    </row>
    <row r="276" spans="2:8" x14ac:dyDescent="0.2">
      <c r="B276" s="2">
        <v>36</v>
      </c>
      <c r="C276" s="2" t="s">
        <v>42</v>
      </c>
      <c r="D276" s="4" t="s">
        <v>45</v>
      </c>
      <c r="E276" s="7">
        <v>0</v>
      </c>
      <c r="F276" s="11">
        <v>0</v>
      </c>
      <c r="G276" s="7">
        <v>0</v>
      </c>
      <c r="H276" s="11">
        <v>0</v>
      </c>
    </row>
    <row r="277" spans="2:8" x14ac:dyDescent="0.2">
      <c r="B277" s="2">
        <v>37</v>
      </c>
      <c r="C277" s="2" t="s">
        <v>42</v>
      </c>
      <c r="D277" s="4" t="s">
        <v>47</v>
      </c>
      <c r="E277" s="7">
        <v>0</v>
      </c>
      <c r="F277" s="11">
        <v>0</v>
      </c>
      <c r="G277" s="7">
        <v>0</v>
      </c>
      <c r="H277" s="11">
        <v>0</v>
      </c>
    </row>
    <row r="278" spans="2:8" x14ac:dyDescent="0.2">
      <c r="B278" s="2">
        <v>38</v>
      </c>
      <c r="C278" s="2" t="s">
        <v>42</v>
      </c>
      <c r="D278" s="4" t="s">
        <v>48</v>
      </c>
      <c r="E278" s="7">
        <v>0</v>
      </c>
      <c r="F278" s="11">
        <v>0</v>
      </c>
      <c r="G278" s="7">
        <v>0</v>
      </c>
      <c r="H278" s="11">
        <v>0</v>
      </c>
    </row>
    <row r="279" spans="2:8" x14ac:dyDescent="0.2">
      <c r="B279" s="2">
        <v>39</v>
      </c>
      <c r="C279" s="2" t="s">
        <v>42</v>
      </c>
      <c r="D279" s="4" t="s">
        <v>49</v>
      </c>
      <c r="E279" s="7">
        <v>0</v>
      </c>
      <c r="F279" s="11">
        <v>0</v>
      </c>
      <c r="G279" s="7">
        <v>0</v>
      </c>
      <c r="H279" s="11">
        <v>0</v>
      </c>
    </row>
    <row r="280" spans="2:8" x14ac:dyDescent="0.2">
      <c r="B280" s="2">
        <v>40</v>
      </c>
      <c r="C280" s="2" t="s">
        <v>42</v>
      </c>
      <c r="D280" s="4" t="s">
        <v>50</v>
      </c>
      <c r="E280" s="7">
        <v>0</v>
      </c>
      <c r="F280" s="11">
        <v>0</v>
      </c>
      <c r="G280" s="7">
        <v>0</v>
      </c>
      <c r="H280" s="11">
        <v>0</v>
      </c>
    </row>
    <row r="281" spans="2:8" x14ac:dyDescent="0.2">
      <c r="B281" s="2">
        <v>41</v>
      </c>
      <c r="C281" s="2" t="s">
        <v>42</v>
      </c>
      <c r="D281" s="4" t="s">
        <v>51</v>
      </c>
      <c r="E281" s="7">
        <v>0</v>
      </c>
      <c r="F281" s="11">
        <v>0</v>
      </c>
      <c r="G281" s="7">
        <v>0</v>
      </c>
      <c r="H281" s="11">
        <v>0</v>
      </c>
    </row>
    <row r="282" spans="2:8" x14ac:dyDescent="0.2">
      <c r="B282" s="2">
        <v>42</v>
      </c>
      <c r="C282" s="2" t="s">
        <v>42</v>
      </c>
      <c r="D282" s="4" t="s">
        <v>52</v>
      </c>
      <c r="E282" s="7">
        <v>0</v>
      </c>
      <c r="F282" s="11">
        <v>0</v>
      </c>
      <c r="G282" s="7">
        <v>0</v>
      </c>
      <c r="H282" s="11">
        <v>0</v>
      </c>
    </row>
    <row r="283" spans="2:8" x14ac:dyDescent="0.2">
      <c r="B283" s="2">
        <v>43</v>
      </c>
      <c r="C283" s="2" t="s">
        <v>42</v>
      </c>
      <c r="D283" s="4" t="s">
        <v>54</v>
      </c>
      <c r="E283" s="7">
        <v>0</v>
      </c>
      <c r="F283" s="11">
        <v>0</v>
      </c>
      <c r="G283" s="7">
        <v>0</v>
      </c>
      <c r="H283" s="11">
        <v>0</v>
      </c>
    </row>
    <row r="284" spans="2:8" x14ac:dyDescent="0.2">
      <c r="B284" s="2">
        <v>44</v>
      </c>
      <c r="C284" s="2" t="s">
        <v>42</v>
      </c>
      <c r="D284" s="4" t="s">
        <v>55</v>
      </c>
      <c r="E284" s="7">
        <v>0</v>
      </c>
      <c r="F284" s="11">
        <v>0</v>
      </c>
      <c r="G284" s="7">
        <v>0</v>
      </c>
      <c r="H284" s="11">
        <v>0</v>
      </c>
    </row>
    <row r="285" spans="2:8" ht="13.15" customHeight="1" x14ac:dyDescent="0.2">
      <c r="B285" s="131" t="s">
        <v>56</v>
      </c>
      <c r="C285" s="132"/>
      <c r="D285" s="133"/>
      <c r="E285" s="6">
        <v>9078</v>
      </c>
      <c r="F285" s="11">
        <v>0.317</v>
      </c>
      <c r="G285" s="6">
        <v>8360</v>
      </c>
      <c r="H285" s="11">
        <v>0.29199999999999998</v>
      </c>
    </row>
    <row r="286" spans="2:8" ht="13.15" customHeight="1" x14ac:dyDescent="0.2">
      <c r="B286" s="131" t="s">
        <v>57</v>
      </c>
      <c r="C286" s="132"/>
      <c r="D286" s="133"/>
      <c r="E286" s="6">
        <v>5571</v>
      </c>
      <c r="F286" s="11">
        <v>0.19400000000000001</v>
      </c>
      <c r="G286" s="6">
        <v>5093</v>
      </c>
      <c r="H286" s="11">
        <v>0.17799999999999999</v>
      </c>
    </row>
    <row r="287" spans="2:8" ht="13.15" customHeight="1" x14ac:dyDescent="0.2">
      <c r="B287" s="131" t="s">
        <v>58</v>
      </c>
      <c r="C287" s="132"/>
      <c r="D287" s="133"/>
      <c r="E287" s="7">
        <v>0</v>
      </c>
      <c r="F287" s="11">
        <v>0</v>
      </c>
      <c r="G287" s="7">
        <v>0</v>
      </c>
      <c r="H287" s="11">
        <v>0</v>
      </c>
    </row>
    <row r="288" spans="2:8" ht="13.15" customHeight="1" x14ac:dyDescent="0.2">
      <c r="B288" s="131" t="s">
        <v>59</v>
      </c>
      <c r="C288" s="132"/>
      <c r="D288" s="133"/>
      <c r="E288" s="6">
        <v>14649</v>
      </c>
      <c r="F288" s="11">
        <v>0.51100000000000001</v>
      </c>
      <c r="G288" s="6">
        <v>13453</v>
      </c>
      <c r="H288" s="11">
        <v>0.46899999999999997</v>
      </c>
    </row>
    <row r="289" spans="2:8" ht="26.45" customHeight="1" x14ac:dyDescent="0.2">
      <c r="B289" s="131" t="s">
        <v>60</v>
      </c>
      <c r="C289" s="132"/>
      <c r="D289" s="133"/>
      <c r="E289" s="8">
        <v>28659</v>
      </c>
      <c r="F289" s="12"/>
      <c r="G289" s="8">
        <v>28659</v>
      </c>
      <c r="H289" s="12"/>
    </row>
    <row r="291" spans="2:8" ht="22.5" x14ac:dyDescent="0.2">
      <c r="B291" s="32" t="s">
        <v>0</v>
      </c>
    </row>
    <row r="293" spans="2:8" x14ac:dyDescent="0.2">
      <c r="B293" t="s">
        <v>90</v>
      </c>
    </row>
    <row r="294" spans="2:8" x14ac:dyDescent="0.2">
      <c r="B294" t="s">
        <v>91</v>
      </c>
    </row>
    <row r="295" spans="2:8" x14ac:dyDescent="0.2">
      <c r="B295" t="s">
        <v>75</v>
      </c>
    </row>
    <row r="296" spans="2:8" ht="39.6" customHeight="1" x14ac:dyDescent="0.2">
      <c r="B296" s="136" t="s">
        <v>2</v>
      </c>
      <c r="C296" s="136" t="s">
        <v>3</v>
      </c>
      <c r="D296" s="136" t="s">
        <v>4</v>
      </c>
      <c r="E296" s="171" t="s">
        <v>92</v>
      </c>
      <c r="F296" s="173"/>
      <c r="G296" s="171" t="s">
        <v>92</v>
      </c>
      <c r="H296" s="173"/>
    </row>
    <row r="297" spans="2:8" ht="26.45" customHeight="1" x14ac:dyDescent="0.2">
      <c r="B297" s="201"/>
      <c r="C297" s="201"/>
      <c r="D297" s="201"/>
      <c r="E297" s="176" t="s">
        <v>5</v>
      </c>
      <c r="F297" s="178"/>
      <c r="G297" s="176" t="s">
        <v>6</v>
      </c>
      <c r="H297" s="178"/>
    </row>
    <row r="298" spans="2:8" ht="25.5" x14ac:dyDescent="0.2">
      <c r="B298" s="137"/>
      <c r="C298" s="137"/>
      <c r="D298" s="137"/>
      <c r="E298" s="2" t="s">
        <v>7</v>
      </c>
      <c r="F298" s="54" t="s">
        <v>8</v>
      </c>
      <c r="G298" s="2" t="s">
        <v>7</v>
      </c>
      <c r="H298" s="54" t="s">
        <v>8</v>
      </c>
    </row>
    <row r="299" spans="2:8" x14ac:dyDescent="0.2">
      <c r="B299" s="2">
        <v>1</v>
      </c>
      <c r="C299" s="2">
        <v>1</v>
      </c>
      <c r="D299" s="4" t="s">
        <v>9</v>
      </c>
      <c r="E299" s="6">
        <v>1326</v>
      </c>
      <c r="F299" s="11">
        <v>4.5999999999999999E-2</v>
      </c>
      <c r="G299" s="6">
        <v>1263</v>
      </c>
      <c r="H299" s="11">
        <v>4.3999999999999997E-2</v>
      </c>
    </row>
    <row r="300" spans="2:8" x14ac:dyDescent="0.2">
      <c r="B300" s="2">
        <v>2</v>
      </c>
      <c r="C300" s="2">
        <v>1</v>
      </c>
      <c r="D300" s="4" t="s">
        <v>10</v>
      </c>
      <c r="E300" s="6">
        <v>1332</v>
      </c>
      <c r="F300" s="11">
        <v>4.5999999999999999E-2</v>
      </c>
      <c r="G300" s="6">
        <v>1301</v>
      </c>
      <c r="H300" s="11">
        <v>4.4999999999999998E-2</v>
      </c>
    </row>
    <row r="301" spans="2:8" x14ac:dyDescent="0.2">
      <c r="B301" s="2">
        <v>3</v>
      </c>
      <c r="C301" s="2">
        <v>1</v>
      </c>
      <c r="D301" s="4" t="s">
        <v>11</v>
      </c>
      <c r="E301" s="7">
        <v>659</v>
      </c>
      <c r="F301" s="11">
        <v>2.3E-2</v>
      </c>
      <c r="G301" s="7">
        <v>635</v>
      </c>
      <c r="H301" s="11">
        <v>2.1999999999999999E-2</v>
      </c>
    </row>
    <row r="302" spans="2:8" x14ac:dyDescent="0.2">
      <c r="B302" s="2">
        <v>4</v>
      </c>
      <c r="C302" s="2">
        <v>1</v>
      </c>
      <c r="D302" s="4" t="s">
        <v>12</v>
      </c>
      <c r="E302" s="7">
        <v>444</v>
      </c>
      <c r="F302" s="11">
        <v>1.4999999999999999E-2</v>
      </c>
      <c r="G302" s="7">
        <v>429</v>
      </c>
      <c r="H302" s="11">
        <v>1.4999999999999999E-2</v>
      </c>
    </row>
    <row r="303" spans="2:8" x14ac:dyDescent="0.2">
      <c r="B303" s="2">
        <v>5</v>
      </c>
      <c r="C303" s="2">
        <v>1</v>
      </c>
      <c r="D303" s="4" t="s">
        <v>13</v>
      </c>
      <c r="E303" s="6">
        <v>2209</v>
      </c>
      <c r="F303" s="11">
        <v>7.5999999999999998E-2</v>
      </c>
      <c r="G303" s="6">
        <v>1901</v>
      </c>
      <c r="H303" s="11">
        <v>6.6000000000000003E-2</v>
      </c>
    </row>
    <row r="304" spans="2:8" x14ac:dyDescent="0.2">
      <c r="B304" s="2">
        <v>6</v>
      </c>
      <c r="C304" s="2">
        <v>1</v>
      </c>
      <c r="D304" s="4" t="s">
        <v>14</v>
      </c>
      <c r="E304" s="7">
        <v>938</v>
      </c>
      <c r="F304" s="11">
        <v>3.2000000000000001E-2</v>
      </c>
      <c r="G304" s="7">
        <v>915</v>
      </c>
      <c r="H304" s="11">
        <v>3.2000000000000001E-2</v>
      </c>
    </row>
    <row r="305" spans="2:8" x14ac:dyDescent="0.2">
      <c r="B305" s="2">
        <v>7</v>
      </c>
      <c r="C305" s="2">
        <v>1</v>
      </c>
      <c r="D305" s="4" t="s">
        <v>15</v>
      </c>
      <c r="E305" s="7">
        <v>598</v>
      </c>
      <c r="F305" s="11">
        <v>2.1000000000000001E-2</v>
      </c>
      <c r="G305" s="7">
        <v>543</v>
      </c>
      <c r="H305" s="11">
        <v>1.9E-2</v>
      </c>
    </row>
    <row r="306" spans="2:8" x14ac:dyDescent="0.2">
      <c r="B306" s="2">
        <v>8</v>
      </c>
      <c r="C306" s="2">
        <v>1</v>
      </c>
      <c r="D306" s="4" t="s">
        <v>16</v>
      </c>
      <c r="E306" s="7">
        <v>462</v>
      </c>
      <c r="F306" s="11">
        <v>1.6E-2</v>
      </c>
      <c r="G306" s="7">
        <v>430</v>
      </c>
      <c r="H306" s="11">
        <v>1.4999999999999999E-2</v>
      </c>
    </row>
    <row r="307" spans="2:8" x14ac:dyDescent="0.2">
      <c r="B307" s="2">
        <v>9</v>
      </c>
      <c r="C307" s="2">
        <v>1</v>
      </c>
      <c r="D307" s="4" t="s">
        <v>17</v>
      </c>
      <c r="E307" s="7">
        <v>0</v>
      </c>
      <c r="F307" s="11">
        <v>0</v>
      </c>
      <c r="G307" s="7">
        <v>0</v>
      </c>
      <c r="H307" s="11">
        <v>0</v>
      </c>
    </row>
    <row r="308" spans="2:8" x14ac:dyDescent="0.2">
      <c r="B308" s="2">
        <v>10</v>
      </c>
      <c r="C308" s="2">
        <v>1</v>
      </c>
      <c r="D308" s="4" t="s">
        <v>18</v>
      </c>
      <c r="E308" s="7">
        <v>387</v>
      </c>
      <c r="F308" s="11">
        <v>1.2999999999999999E-2</v>
      </c>
      <c r="G308" s="7">
        <v>373</v>
      </c>
      <c r="H308" s="11">
        <v>1.2999999999999999E-2</v>
      </c>
    </row>
    <row r="309" spans="2:8" x14ac:dyDescent="0.2">
      <c r="B309" s="2">
        <v>11</v>
      </c>
      <c r="C309" s="2">
        <v>1</v>
      </c>
      <c r="D309" s="4" t="s">
        <v>19</v>
      </c>
      <c r="E309" s="6">
        <v>1496</v>
      </c>
      <c r="F309" s="11">
        <v>5.1999999999999998E-2</v>
      </c>
      <c r="G309" s="6">
        <v>1325</v>
      </c>
      <c r="H309" s="11">
        <v>4.5999999999999999E-2</v>
      </c>
    </row>
    <row r="310" spans="2:8" x14ac:dyDescent="0.2">
      <c r="B310" s="2">
        <v>12</v>
      </c>
      <c r="C310" s="2">
        <v>2</v>
      </c>
      <c r="D310" s="4" t="s">
        <v>20</v>
      </c>
      <c r="E310" s="7">
        <v>200</v>
      </c>
      <c r="F310" s="11">
        <v>7.0000000000000001E-3</v>
      </c>
      <c r="G310" s="7">
        <v>193</v>
      </c>
      <c r="H310" s="11">
        <v>7.0000000000000001E-3</v>
      </c>
    </row>
    <row r="311" spans="2:8" x14ac:dyDescent="0.2">
      <c r="B311" s="2">
        <v>13</v>
      </c>
      <c r="C311" s="2">
        <v>2</v>
      </c>
      <c r="D311" s="4" t="s">
        <v>21</v>
      </c>
      <c r="E311" s="7">
        <v>635</v>
      </c>
      <c r="F311" s="11">
        <v>2.1999999999999999E-2</v>
      </c>
      <c r="G311" s="7">
        <v>598</v>
      </c>
      <c r="H311" s="11">
        <v>2.1000000000000001E-2</v>
      </c>
    </row>
    <row r="312" spans="2:8" x14ac:dyDescent="0.2">
      <c r="B312" s="2">
        <v>14</v>
      </c>
      <c r="C312" s="2">
        <v>2</v>
      </c>
      <c r="D312" s="4" t="s">
        <v>22</v>
      </c>
      <c r="E312" s="7">
        <v>158</v>
      </c>
      <c r="F312" s="11">
        <v>5.0000000000000001E-3</v>
      </c>
      <c r="G312" s="7">
        <v>148</v>
      </c>
      <c r="H312" s="11">
        <v>5.0000000000000001E-3</v>
      </c>
    </row>
    <row r="313" spans="2:8" x14ac:dyDescent="0.2">
      <c r="B313" s="2">
        <v>15</v>
      </c>
      <c r="C313" s="2">
        <v>2</v>
      </c>
      <c r="D313" s="4" t="s">
        <v>23</v>
      </c>
      <c r="E313" s="7">
        <v>148</v>
      </c>
      <c r="F313" s="11">
        <v>5.0000000000000001E-3</v>
      </c>
      <c r="G313" s="7">
        <v>129</v>
      </c>
      <c r="H313" s="11">
        <v>4.0000000000000001E-3</v>
      </c>
    </row>
    <row r="314" spans="2:8" x14ac:dyDescent="0.2">
      <c r="B314" s="2">
        <v>16</v>
      </c>
      <c r="C314" s="2">
        <v>2</v>
      </c>
      <c r="D314" s="4" t="s">
        <v>24</v>
      </c>
      <c r="E314" s="7">
        <v>234</v>
      </c>
      <c r="F314" s="11">
        <v>8.0000000000000002E-3</v>
      </c>
      <c r="G314" s="7">
        <v>228</v>
      </c>
      <c r="H314" s="11">
        <v>8.0000000000000002E-3</v>
      </c>
    </row>
    <row r="315" spans="2:8" x14ac:dyDescent="0.2">
      <c r="B315" s="2">
        <v>17</v>
      </c>
      <c r="C315" s="2">
        <v>2</v>
      </c>
      <c r="D315" s="4" t="s">
        <v>25</v>
      </c>
      <c r="E315" s="7">
        <v>141</v>
      </c>
      <c r="F315" s="11">
        <v>5.0000000000000001E-3</v>
      </c>
      <c r="G315" s="7">
        <v>135</v>
      </c>
      <c r="H315" s="11">
        <v>5.0000000000000001E-3</v>
      </c>
    </row>
    <row r="316" spans="2:8" x14ac:dyDescent="0.2">
      <c r="B316" s="2">
        <v>18</v>
      </c>
      <c r="C316" s="2">
        <v>2</v>
      </c>
      <c r="D316" s="4" t="s">
        <v>26</v>
      </c>
      <c r="E316" s="7">
        <v>101</v>
      </c>
      <c r="F316" s="11">
        <v>3.0000000000000001E-3</v>
      </c>
      <c r="G316" s="7">
        <v>99</v>
      </c>
      <c r="H316" s="11">
        <v>3.0000000000000001E-3</v>
      </c>
    </row>
    <row r="317" spans="2:8" x14ac:dyDescent="0.2">
      <c r="B317" s="2">
        <v>19</v>
      </c>
      <c r="C317" s="2">
        <v>2</v>
      </c>
      <c r="D317" s="4" t="s">
        <v>27</v>
      </c>
      <c r="E317" s="7">
        <v>156</v>
      </c>
      <c r="F317" s="11">
        <v>5.0000000000000001E-3</v>
      </c>
      <c r="G317" s="7">
        <v>148</v>
      </c>
      <c r="H317" s="11">
        <v>5.0000000000000001E-3</v>
      </c>
    </row>
    <row r="318" spans="2:8" x14ac:dyDescent="0.2">
      <c r="B318" s="2">
        <v>20</v>
      </c>
      <c r="C318" s="2">
        <v>2</v>
      </c>
      <c r="D318" s="4" t="s">
        <v>28</v>
      </c>
      <c r="E318" s="7">
        <v>224</v>
      </c>
      <c r="F318" s="11">
        <v>8.0000000000000002E-3</v>
      </c>
      <c r="G318" s="7">
        <v>219</v>
      </c>
      <c r="H318" s="11">
        <v>8.0000000000000002E-3</v>
      </c>
    </row>
    <row r="319" spans="2:8" x14ac:dyDescent="0.2">
      <c r="B319" s="2">
        <v>21</v>
      </c>
      <c r="C319" s="2">
        <v>2</v>
      </c>
      <c r="D319" s="4" t="s">
        <v>29</v>
      </c>
      <c r="E319" s="7">
        <v>306</v>
      </c>
      <c r="F319" s="11">
        <v>1.0999999999999999E-2</v>
      </c>
      <c r="G319" s="7">
        <v>295</v>
      </c>
      <c r="H319" s="11">
        <v>0.01</v>
      </c>
    </row>
    <row r="320" spans="2:8" x14ac:dyDescent="0.2">
      <c r="B320" s="2">
        <v>22</v>
      </c>
      <c r="C320" s="2">
        <v>2</v>
      </c>
      <c r="D320" s="4" t="s">
        <v>30</v>
      </c>
      <c r="E320" s="7">
        <v>274</v>
      </c>
      <c r="F320" s="11">
        <v>8.9999999999999993E-3</v>
      </c>
      <c r="G320" s="7">
        <v>205</v>
      </c>
      <c r="H320" s="11">
        <v>7.0000000000000001E-3</v>
      </c>
    </row>
    <row r="321" spans="2:8" x14ac:dyDescent="0.2">
      <c r="B321" s="2">
        <v>23</v>
      </c>
      <c r="C321" s="2">
        <v>2</v>
      </c>
      <c r="D321" s="4" t="s">
        <v>31</v>
      </c>
      <c r="E321" s="7">
        <v>841</v>
      </c>
      <c r="F321" s="11">
        <v>2.9000000000000001E-2</v>
      </c>
      <c r="G321" s="7">
        <v>771</v>
      </c>
      <c r="H321" s="11">
        <v>2.7E-2</v>
      </c>
    </row>
    <row r="322" spans="2:8" x14ac:dyDescent="0.2">
      <c r="B322" s="2">
        <v>24</v>
      </c>
      <c r="C322" s="2">
        <v>2</v>
      </c>
      <c r="D322" s="4" t="s">
        <v>32</v>
      </c>
      <c r="E322" s="7">
        <v>105</v>
      </c>
      <c r="F322" s="11">
        <v>4.0000000000000001E-3</v>
      </c>
      <c r="G322" s="7">
        <v>104</v>
      </c>
      <c r="H322" s="11">
        <v>4.0000000000000001E-3</v>
      </c>
    </row>
    <row r="323" spans="2:8" x14ac:dyDescent="0.2">
      <c r="B323" s="2">
        <v>25</v>
      </c>
      <c r="C323" s="2">
        <v>2</v>
      </c>
      <c r="D323" s="4" t="s">
        <v>33</v>
      </c>
      <c r="E323" s="7">
        <v>175</v>
      </c>
      <c r="F323" s="11">
        <v>6.0000000000000001E-3</v>
      </c>
      <c r="G323" s="7">
        <v>139</v>
      </c>
      <c r="H323" s="11">
        <v>5.0000000000000001E-3</v>
      </c>
    </row>
    <row r="324" spans="2:8" x14ac:dyDescent="0.2">
      <c r="B324" s="2">
        <v>26</v>
      </c>
      <c r="C324" s="2">
        <v>2</v>
      </c>
      <c r="D324" s="4" t="s">
        <v>34</v>
      </c>
      <c r="E324" s="7">
        <v>567</v>
      </c>
      <c r="F324" s="11">
        <v>0.02</v>
      </c>
      <c r="G324" s="7">
        <v>505</v>
      </c>
      <c r="H324" s="11">
        <v>1.7000000000000001E-2</v>
      </c>
    </row>
    <row r="325" spans="2:8" x14ac:dyDescent="0.2">
      <c r="B325" s="2">
        <v>27</v>
      </c>
      <c r="C325" s="2">
        <v>2</v>
      </c>
      <c r="D325" s="4" t="s">
        <v>35</v>
      </c>
      <c r="E325" s="7">
        <v>89</v>
      </c>
      <c r="F325" s="11">
        <v>3.0000000000000001E-3</v>
      </c>
      <c r="G325" s="7">
        <v>83</v>
      </c>
      <c r="H325" s="11">
        <v>3.0000000000000001E-3</v>
      </c>
    </row>
    <row r="326" spans="2:8" x14ac:dyDescent="0.2">
      <c r="B326" s="2">
        <v>28</v>
      </c>
      <c r="C326" s="2">
        <v>2</v>
      </c>
      <c r="D326" s="4" t="s">
        <v>36</v>
      </c>
      <c r="E326" s="7">
        <v>119</v>
      </c>
      <c r="F326" s="11">
        <v>4.0000000000000001E-3</v>
      </c>
      <c r="G326" s="7">
        <v>119</v>
      </c>
      <c r="H326" s="11">
        <v>4.0000000000000001E-3</v>
      </c>
    </row>
    <row r="327" spans="2:8" x14ac:dyDescent="0.2">
      <c r="B327" s="2">
        <v>29</v>
      </c>
      <c r="C327" s="2">
        <v>2</v>
      </c>
      <c r="D327" s="4" t="s">
        <v>37</v>
      </c>
      <c r="E327" s="7">
        <v>104</v>
      </c>
      <c r="F327" s="11">
        <v>4.0000000000000001E-3</v>
      </c>
      <c r="G327" s="7">
        <v>100</v>
      </c>
      <c r="H327" s="11">
        <v>3.0000000000000001E-3</v>
      </c>
    </row>
    <row r="328" spans="2:8" x14ac:dyDescent="0.2">
      <c r="B328" s="2">
        <v>30</v>
      </c>
      <c r="C328" s="2">
        <v>2</v>
      </c>
      <c r="D328" s="4" t="s">
        <v>38</v>
      </c>
      <c r="E328" s="7">
        <v>167</v>
      </c>
      <c r="F328" s="11">
        <v>6.0000000000000001E-3</v>
      </c>
      <c r="G328" s="7">
        <v>158</v>
      </c>
      <c r="H328" s="11">
        <v>5.0000000000000001E-3</v>
      </c>
    </row>
    <row r="329" spans="2:8" x14ac:dyDescent="0.2">
      <c r="B329" s="2">
        <v>31</v>
      </c>
      <c r="C329" s="2">
        <v>2</v>
      </c>
      <c r="D329" s="4" t="s">
        <v>39</v>
      </c>
      <c r="E329" s="7">
        <v>228</v>
      </c>
      <c r="F329" s="11">
        <v>8.0000000000000002E-3</v>
      </c>
      <c r="G329" s="7">
        <v>218</v>
      </c>
      <c r="H329" s="11">
        <v>8.0000000000000002E-3</v>
      </c>
    </row>
    <row r="330" spans="2:8" x14ac:dyDescent="0.2">
      <c r="B330" s="2">
        <v>32</v>
      </c>
      <c r="C330" s="2">
        <v>2</v>
      </c>
      <c r="D330" s="4" t="s">
        <v>40</v>
      </c>
      <c r="E330" s="7">
        <v>126</v>
      </c>
      <c r="F330" s="11">
        <v>4.0000000000000001E-3</v>
      </c>
      <c r="G330" s="7">
        <v>107</v>
      </c>
      <c r="H330" s="11">
        <v>4.0000000000000001E-3</v>
      </c>
    </row>
    <row r="331" spans="2:8" x14ac:dyDescent="0.2">
      <c r="B331" s="2">
        <v>33</v>
      </c>
      <c r="C331" s="2">
        <v>2</v>
      </c>
      <c r="D331" s="4" t="s">
        <v>41</v>
      </c>
      <c r="E331" s="7">
        <v>437</v>
      </c>
      <c r="F331" s="11">
        <v>1.4999999999999999E-2</v>
      </c>
      <c r="G331" s="7">
        <v>395</v>
      </c>
      <c r="H331" s="11">
        <v>1.4E-2</v>
      </c>
    </row>
    <row r="332" spans="2:8" x14ac:dyDescent="0.2">
      <c r="B332" s="2">
        <v>34</v>
      </c>
      <c r="C332" s="2" t="s">
        <v>42</v>
      </c>
      <c r="D332" s="4" t="s">
        <v>43</v>
      </c>
      <c r="E332" s="7">
        <v>191</v>
      </c>
      <c r="F332" s="11">
        <v>7.0000000000000001E-3</v>
      </c>
      <c r="G332" s="7">
        <v>144</v>
      </c>
      <c r="H332" s="11">
        <v>5.0000000000000001E-3</v>
      </c>
    </row>
    <row r="333" spans="2:8" x14ac:dyDescent="0.2">
      <c r="B333" s="2">
        <v>35</v>
      </c>
      <c r="C333" s="2" t="s">
        <v>42</v>
      </c>
      <c r="D333" s="4" t="s">
        <v>44</v>
      </c>
      <c r="E333" s="7">
        <v>107</v>
      </c>
      <c r="F333" s="11">
        <v>4.0000000000000001E-3</v>
      </c>
      <c r="G333" s="7">
        <v>95</v>
      </c>
      <c r="H333" s="11">
        <v>3.0000000000000001E-3</v>
      </c>
    </row>
    <row r="334" spans="2:8" x14ac:dyDescent="0.2">
      <c r="B334" s="2">
        <v>36</v>
      </c>
      <c r="C334" s="2" t="s">
        <v>42</v>
      </c>
      <c r="D334" s="4" t="s">
        <v>45</v>
      </c>
      <c r="E334" s="7">
        <v>33</v>
      </c>
      <c r="F334" s="11">
        <v>1E-3</v>
      </c>
      <c r="G334" s="7">
        <v>29</v>
      </c>
      <c r="H334" s="11">
        <v>1E-3</v>
      </c>
    </row>
    <row r="335" spans="2:8" x14ac:dyDescent="0.2">
      <c r="B335" s="2">
        <v>37</v>
      </c>
      <c r="C335" s="2" t="s">
        <v>42</v>
      </c>
      <c r="D335" s="4" t="s">
        <v>47</v>
      </c>
      <c r="E335" s="7">
        <v>187</v>
      </c>
      <c r="F335" s="11">
        <v>6.0000000000000001E-3</v>
      </c>
      <c r="G335" s="7">
        <v>156</v>
      </c>
      <c r="H335" s="11">
        <v>5.0000000000000001E-3</v>
      </c>
    </row>
    <row r="336" spans="2:8" x14ac:dyDescent="0.2">
      <c r="B336" s="2">
        <v>38</v>
      </c>
      <c r="C336" s="2" t="s">
        <v>42</v>
      </c>
      <c r="D336" s="4" t="s">
        <v>48</v>
      </c>
      <c r="E336" s="7">
        <v>228</v>
      </c>
      <c r="F336" s="11">
        <v>8.0000000000000002E-3</v>
      </c>
      <c r="G336" s="7">
        <v>150</v>
      </c>
      <c r="H336" s="11">
        <v>5.0000000000000001E-3</v>
      </c>
    </row>
    <row r="337" spans="2:8" x14ac:dyDescent="0.2">
      <c r="B337" s="2">
        <v>39</v>
      </c>
      <c r="C337" s="2" t="s">
        <v>42</v>
      </c>
      <c r="D337" s="4" t="s">
        <v>49</v>
      </c>
      <c r="E337" s="7">
        <v>82</v>
      </c>
      <c r="F337" s="11">
        <v>3.0000000000000001E-3</v>
      </c>
      <c r="G337" s="7">
        <v>68</v>
      </c>
      <c r="H337" s="11">
        <v>2E-3</v>
      </c>
    </row>
    <row r="338" spans="2:8" x14ac:dyDescent="0.2">
      <c r="B338" s="2">
        <v>40</v>
      </c>
      <c r="C338" s="2" t="s">
        <v>42</v>
      </c>
      <c r="D338" s="4" t="s">
        <v>50</v>
      </c>
      <c r="E338" s="7">
        <v>157</v>
      </c>
      <c r="F338" s="11">
        <v>5.0000000000000001E-3</v>
      </c>
      <c r="G338" s="7">
        <v>148</v>
      </c>
      <c r="H338" s="11">
        <v>5.0000000000000001E-3</v>
      </c>
    </row>
    <row r="339" spans="2:8" x14ac:dyDescent="0.2">
      <c r="B339" s="2">
        <v>41</v>
      </c>
      <c r="C339" s="2" t="s">
        <v>42</v>
      </c>
      <c r="D339" s="4" t="s">
        <v>51</v>
      </c>
      <c r="E339" s="7">
        <v>223</v>
      </c>
      <c r="F339" s="11">
        <v>8.0000000000000002E-3</v>
      </c>
      <c r="G339" s="7">
        <v>0</v>
      </c>
      <c r="H339" s="11">
        <v>0</v>
      </c>
    </row>
    <row r="340" spans="2:8" x14ac:dyDescent="0.2">
      <c r="B340" s="2">
        <v>42</v>
      </c>
      <c r="C340" s="2" t="s">
        <v>42</v>
      </c>
      <c r="D340" s="4" t="s">
        <v>52</v>
      </c>
      <c r="E340" s="7">
        <v>51</v>
      </c>
      <c r="F340" s="11">
        <v>2E-3</v>
      </c>
      <c r="G340" s="7">
        <v>51</v>
      </c>
      <c r="H340" s="11">
        <v>2E-3</v>
      </c>
    </row>
    <row r="341" spans="2:8" x14ac:dyDescent="0.2">
      <c r="B341" s="2">
        <v>43</v>
      </c>
      <c r="C341" s="2" t="s">
        <v>42</v>
      </c>
      <c r="D341" s="4" t="s">
        <v>54</v>
      </c>
      <c r="E341" s="7">
        <v>119</v>
      </c>
      <c r="F341" s="11">
        <v>4.0000000000000001E-3</v>
      </c>
      <c r="G341" s="7">
        <v>111</v>
      </c>
      <c r="H341" s="11">
        <v>4.0000000000000001E-3</v>
      </c>
    </row>
    <row r="342" spans="2:8" x14ac:dyDescent="0.2">
      <c r="B342" s="2">
        <v>44</v>
      </c>
      <c r="C342" s="2" t="s">
        <v>42</v>
      </c>
      <c r="D342" s="4" t="s">
        <v>55</v>
      </c>
      <c r="E342" s="7">
        <v>127</v>
      </c>
      <c r="F342" s="11">
        <v>4.0000000000000001E-3</v>
      </c>
      <c r="G342" s="7">
        <v>0</v>
      </c>
      <c r="H342" s="11">
        <v>0</v>
      </c>
    </row>
    <row r="343" spans="2:8" ht="13.15" customHeight="1" x14ac:dyDescent="0.2">
      <c r="B343" s="131" t="s">
        <v>56</v>
      </c>
      <c r="C343" s="132"/>
      <c r="D343" s="133"/>
      <c r="E343" s="6">
        <v>9851</v>
      </c>
      <c r="F343" s="11">
        <v>0.34</v>
      </c>
      <c r="G343" s="6">
        <v>9115</v>
      </c>
      <c r="H343" s="11">
        <v>0.315</v>
      </c>
    </row>
    <row r="344" spans="2:8" ht="13.15" customHeight="1" x14ac:dyDescent="0.2">
      <c r="B344" s="131" t="s">
        <v>57</v>
      </c>
      <c r="C344" s="132"/>
      <c r="D344" s="133"/>
      <c r="E344" s="6">
        <v>5535</v>
      </c>
      <c r="F344" s="11">
        <v>0.191</v>
      </c>
      <c r="G344" s="6">
        <v>5096</v>
      </c>
      <c r="H344" s="11">
        <v>0.17599999999999999</v>
      </c>
    </row>
    <row r="345" spans="2:8" ht="13.15" customHeight="1" x14ac:dyDescent="0.2">
      <c r="B345" s="131" t="s">
        <v>58</v>
      </c>
      <c r="C345" s="132"/>
      <c r="D345" s="133"/>
      <c r="E345" s="6">
        <v>1505</v>
      </c>
      <c r="F345" s="11">
        <v>5.1999999999999998E-2</v>
      </c>
      <c r="G345" s="7">
        <v>952</v>
      </c>
      <c r="H345" s="11">
        <v>3.3000000000000002E-2</v>
      </c>
    </row>
    <row r="346" spans="2:8" ht="13.15" customHeight="1" x14ac:dyDescent="0.2">
      <c r="B346" s="131" t="s">
        <v>59</v>
      </c>
      <c r="C346" s="132"/>
      <c r="D346" s="133"/>
      <c r="E346" s="6">
        <v>16891</v>
      </c>
      <c r="F346" s="11">
        <v>0.58399999999999996</v>
      </c>
      <c r="G346" s="6">
        <v>15163</v>
      </c>
      <c r="H346" s="11">
        <v>0.52400000000000002</v>
      </c>
    </row>
    <row r="347" spans="2:8" ht="26.45" customHeight="1" x14ac:dyDescent="0.2">
      <c r="B347" s="131" t="s">
        <v>60</v>
      </c>
      <c r="C347" s="132"/>
      <c r="D347" s="133"/>
      <c r="E347" s="8">
        <v>28939</v>
      </c>
      <c r="F347" s="12"/>
      <c r="G347" s="8">
        <v>28939</v>
      </c>
      <c r="H347" s="12"/>
    </row>
    <row r="349" spans="2:8" ht="22.5" x14ac:dyDescent="0.2">
      <c r="B349" s="32" t="s">
        <v>0</v>
      </c>
    </row>
    <row r="351" spans="2:8" x14ac:dyDescent="0.2">
      <c r="B351" t="s">
        <v>93</v>
      </c>
    </row>
    <row r="352" spans="2:8" x14ac:dyDescent="0.2">
      <c r="B352" t="s">
        <v>94</v>
      </c>
    </row>
    <row r="353" spans="2:8" x14ac:dyDescent="0.2">
      <c r="B353" t="s">
        <v>75</v>
      </c>
    </row>
    <row r="354" spans="2:8" ht="39.6" customHeight="1" x14ac:dyDescent="0.2">
      <c r="B354" s="136" t="s">
        <v>2</v>
      </c>
      <c r="C354" s="136" t="s">
        <v>3</v>
      </c>
      <c r="D354" s="136" t="s">
        <v>4</v>
      </c>
      <c r="E354" s="171" t="s">
        <v>95</v>
      </c>
      <c r="F354" s="173"/>
      <c r="G354" s="171" t="s">
        <v>95</v>
      </c>
      <c r="H354" s="173"/>
    </row>
    <row r="355" spans="2:8" ht="26.45" customHeight="1" x14ac:dyDescent="0.2">
      <c r="B355" s="201"/>
      <c r="C355" s="201"/>
      <c r="D355" s="201"/>
      <c r="E355" s="176" t="s">
        <v>5</v>
      </c>
      <c r="F355" s="178"/>
      <c r="G355" s="176" t="s">
        <v>6</v>
      </c>
      <c r="H355" s="178"/>
    </row>
    <row r="356" spans="2:8" ht="25.5" x14ac:dyDescent="0.2">
      <c r="B356" s="137"/>
      <c r="C356" s="137"/>
      <c r="D356" s="137"/>
      <c r="E356" s="2" t="s">
        <v>7</v>
      </c>
      <c r="F356" s="54" t="s">
        <v>8</v>
      </c>
      <c r="G356" s="2" t="s">
        <v>7</v>
      </c>
      <c r="H356" s="54" t="s">
        <v>8</v>
      </c>
    </row>
    <row r="357" spans="2:8" x14ac:dyDescent="0.2">
      <c r="B357" s="2">
        <v>1</v>
      </c>
      <c r="C357" s="2">
        <v>1</v>
      </c>
      <c r="D357" s="4" t="s">
        <v>9</v>
      </c>
      <c r="E357" s="6">
        <v>1217</v>
      </c>
      <c r="F357" s="11">
        <v>4.2000000000000003E-2</v>
      </c>
      <c r="G357" s="6">
        <v>1154</v>
      </c>
      <c r="H357" s="11">
        <v>0.04</v>
      </c>
    </row>
    <row r="358" spans="2:8" x14ac:dyDescent="0.2">
      <c r="B358" s="2">
        <v>2</v>
      </c>
      <c r="C358" s="2">
        <v>1</v>
      </c>
      <c r="D358" s="4" t="s">
        <v>10</v>
      </c>
      <c r="E358" s="6">
        <v>1384</v>
      </c>
      <c r="F358" s="11">
        <v>4.8000000000000001E-2</v>
      </c>
      <c r="G358" s="6">
        <v>1335</v>
      </c>
      <c r="H358" s="11">
        <v>4.5999999999999999E-2</v>
      </c>
    </row>
    <row r="359" spans="2:8" x14ac:dyDescent="0.2">
      <c r="B359" s="2">
        <v>3</v>
      </c>
      <c r="C359" s="2">
        <v>1</v>
      </c>
      <c r="D359" s="4" t="s">
        <v>11</v>
      </c>
      <c r="E359" s="7">
        <v>693</v>
      </c>
      <c r="F359" s="11">
        <v>2.4E-2</v>
      </c>
      <c r="G359" s="7">
        <v>666</v>
      </c>
      <c r="H359" s="11">
        <v>2.3E-2</v>
      </c>
    </row>
    <row r="360" spans="2:8" x14ac:dyDescent="0.2">
      <c r="B360" s="2">
        <v>4</v>
      </c>
      <c r="C360" s="2">
        <v>1</v>
      </c>
      <c r="D360" s="4" t="s">
        <v>12</v>
      </c>
      <c r="E360" s="7">
        <v>438</v>
      </c>
      <c r="F360" s="11">
        <v>1.4999999999999999E-2</v>
      </c>
      <c r="G360" s="7">
        <v>414</v>
      </c>
      <c r="H360" s="11">
        <v>1.4E-2</v>
      </c>
    </row>
    <row r="361" spans="2:8" x14ac:dyDescent="0.2">
      <c r="B361" s="2">
        <v>5</v>
      </c>
      <c r="C361" s="2">
        <v>1</v>
      </c>
      <c r="D361" s="4" t="s">
        <v>13</v>
      </c>
      <c r="E361" s="6">
        <v>2345</v>
      </c>
      <c r="F361" s="11">
        <v>8.1000000000000003E-2</v>
      </c>
      <c r="G361" s="6">
        <v>1981</v>
      </c>
      <c r="H361" s="11">
        <v>6.8000000000000005E-2</v>
      </c>
    </row>
    <row r="362" spans="2:8" x14ac:dyDescent="0.2">
      <c r="B362" s="2">
        <v>6</v>
      </c>
      <c r="C362" s="2">
        <v>1</v>
      </c>
      <c r="D362" s="4" t="s">
        <v>14</v>
      </c>
      <c r="E362" s="7">
        <v>907</v>
      </c>
      <c r="F362" s="11">
        <v>3.1E-2</v>
      </c>
      <c r="G362" s="7">
        <v>878</v>
      </c>
      <c r="H362" s="11">
        <v>0.03</v>
      </c>
    </row>
    <row r="363" spans="2:8" x14ac:dyDescent="0.2">
      <c r="B363" s="2">
        <v>7</v>
      </c>
      <c r="C363" s="2">
        <v>1</v>
      </c>
      <c r="D363" s="4" t="s">
        <v>15</v>
      </c>
      <c r="E363" s="7">
        <v>713</v>
      </c>
      <c r="F363" s="11">
        <v>2.5000000000000001E-2</v>
      </c>
      <c r="G363" s="7">
        <v>654</v>
      </c>
      <c r="H363" s="11">
        <v>2.3E-2</v>
      </c>
    </row>
    <row r="364" spans="2:8" x14ac:dyDescent="0.2">
      <c r="B364" s="2">
        <v>8</v>
      </c>
      <c r="C364" s="2">
        <v>1</v>
      </c>
      <c r="D364" s="4" t="s">
        <v>16</v>
      </c>
      <c r="E364" s="7">
        <v>510</v>
      </c>
      <c r="F364" s="11">
        <v>1.7999999999999999E-2</v>
      </c>
      <c r="G364" s="7">
        <v>488</v>
      </c>
      <c r="H364" s="11">
        <v>1.7000000000000001E-2</v>
      </c>
    </row>
    <row r="365" spans="2:8" x14ac:dyDescent="0.2">
      <c r="B365" s="2">
        <v>9</v>
      </c>
      <c r="C365" s="2">
        <v>1</v>
      </c>
      <c r="D365" s="4" t="s">
        <v>17</v>
      </c>
      <c r="E365" s="7">
        <v>0</v>
      </c>
      <c r="F365" s="11">
        <v>0</v>
      </c>
      <c r="G365" s="7">
        <v>0</v>
      </c>
      <c r="H365" s="11">
        <v>0</v>
      </c>
    </row>
    <row r="366" spans="2:8" x14ac:dyDescent="0.2">
      <c r="B366" s="2">
        <v>10</v>
      </c>
      <c r="C366" s="2">
        <v>1</v>
      </c>
      <c r="D366" s="4" t="s">
        <v>18</v>
      </c>
      <c r="E366" s="7">
        <v>303</v>
      </c>
      <c r="F366" s="11">
        <v>0.01</v>
      </c>
      <c r="G366" s="7">
        <v>293</v>
      </c>
      <c r="H366" s="11">
        <v>0.01</v>
      </c>
    </row>
    <row r="367" spans="2:8" x14ac:dyDescent="0.2">
      <c r="B367" s="2">
        <v>11</v>
      </c>
      <c r="C367" s="2">
        <v>1</v>
      </c>
      <c r="D367" s="4" t="s">
        <v>19</v>
      </c>
      <c r="E367" s="6">
        <v>1641</v>
      </c>
      <c r="F367" s="11">
        <v>5.7000000000000002E-2</v>
      </c>
      <c r="G367" s="6">
        <v>1477</v>
      </c>
      <c r="H367" s="11">
        <v>5.0999999999999997E-2</v>
      </c>
    </row>
    <row r="368" spans="2:8" x14ac:dyDescent="0.2">
      <c r="B368" s="2">
        <v>12</v>
      </c>
      <c r="C368" s="2">
        <v>2</v>
      </c>
      <c r="D368" s="4" t="s">
        <v>20</v>
      </c>
      <c r="E368" s="7">
        <v>210</v>
      </c>
      <c r="F368" s="11">
        <v>7.0000000000000001E-3</v>
      </c>
      <c r="G368" s="7">
        <v>204</v>
      </c>
      <c r="H368" s="11">
        <v>7.0000000000000001E-3</v>
      </c>
    </row>
    <row r="369" spans="2:8" x14ac:dyDescent="0.2">
      <c r="B369" s="2">
        <v>13</v>
      </c>
      <c r="C369" s="2">
        <v>2</v>
      </c>
      <c r="D369" s="4" t="s">
        <v>21</v>
      </c>
      <c r="E369" s="7">
        <v>689</v>
      </c>
      <c r="F369" s="11">
        <v>2.4E-2</v>
      </c>
      <c r="G369" s="7">
        <v>643</v>
      </c>
      <c r="H369" s="11">
        <v>2.1999999999999999E-2</v>
      </c>
    </row>
    <row r="370" spans="2:8" x14ac:dyDescent="0.2">
      <c r="B370" s="2">
        <v>14</v>
      </c>
      <c r="C370" s="2">
        <v>2</v>
      </c>
      <c r="D370" s="4" t="s">
        <v>22</v>
      </c>
      <c r="E370" s="7">
        <v>164</v>
      </c>
      <c r="F370" s="11">
        <v>6.0000000000000001E-3</v>
      </c>
      <c r="G370" s="7">
        <v>160</v>
      </c>
      <c r="H370" s="11">
        <v>6.0000000000000001E-3</v>
      </c>
    </row>
    <row r="371" spans="2:8" x14ac:dyDescent="0.2">
      <c r="B371" s="2">
        <v>15</v>
      </c>
      <c r="C371" s="2">
        <v>2</v>
      </c>
      <c r="D371" s="4" t="s">
        <v>23</v>
      </c>
      <c r="E371" s="7">
        <v>157</v>
      </c>
      <c r="F371" s="11">
        <v>5.0000000000000001E-3</v>
      </c>
      <c r="G371" s="7">
        <v>150</v>
      </c>
      <c r="H371" s="11">
        <v>5.0000000000000001E-3</v>
      </c>
    </row>
    <row r="372" spans="2:8" x14ac:dyDescent="0.2">
      <c r="B372" s="2">
        <v>16</v>
      </c>
      <c r="C372" s="2">
        <v>2</v>
      </c>
      <c r="D372" s="4" t="s">
        <v>24</v>
      </c>
      <c r="E372" s="7">
        <v>263</v>
      </c>
      <c r="F372" s="11">
        <v>8.9999999999999993E-3</v>
      </c>
      <c r="G372" s="7">
        <v>254</v>
      </c>
      <c r="H372" s="11">
        <v>8.9999999999999993E-3</v>
      </c>
    </row>
    <row r="373" spans="2:8" x14ac:dyDescent="0.2">
      <c r="B373" s="2">
        <v>17</v>
      </c>
      <c r="C373" s="2">
        <v>2</v>
      </c>
      <c r="D373" s="4" t="s">
        <v>25</v>
      </c>
      <c r="E373" s="7">
        <v>135</v>
      </c>
      <c r="F373" s="11">
        <v>5.0000000000000001E-3</v>
      </c>
      <c r="G373" s="7">
        <v>126</v>
      </c>
      <c r="H373" s="11">
        <v>4.0000000000000001E-3</v>
      </c>
    </row>
    <row r="374" spans="2:8" x14ac:dyDescent="0.2">
      <c r="B374" s="2">
        <v>18</v>
      </c>
      <c r="C374" s="2">
        <v>2</v>
      </c>
      <c r="D374" s="4" t="s">
        <v>26</v>
      </c>
      <c r="E374" s="7">
        <v>75</v>
      </c>
      <c r="F374" s="11">
        <v>3.0000000000000001E-3</v>
      </c>
      <c r="G374" s="7">
        <v>73</v>
      </c>
      <c r="H374" s="11">
        <v>3.0000000000000001E-3</v>
      </c>
    </row>
    <row r="375" spans="2:8" x14ac:dyDescent="0.2">
      <c r="B375" s="2">
        <v>19</v>
      </c>
      <c r="C375" s="2">
        <v>2</v>
      </c>
      <c r="D375" s="4" t="s">
        <v>27</v>
      </c>
      <c r="E375" s="7">
        <v>149</v>
      </c>
      <c r="F375" s="11">
        <v>5.0000000000000001E-3</v>
      </c>
      <c r="G375" s="7">
        <v>141</v>
      </c>
      <c r="H375" s="11">
        <v>5.0000000000000001E-3</v>
      </c>
    </row>
    <row r="376" spans="2:8" x14ac:dyDescent="0.2">
      <c r="B376" s="2">
        <v>20</v>
      </c>
      <c r="C376" s="2">
        <v>2</v>
      </c>
      <c r="D376" s="4" t="s">
        <v>28</v>
      </c>
      <c r="E376" s="7">
        <v>195</v>
      </c>
      <c r="F376" s="11">
        <v>7.0000000000000001E-3</v>
      </c>
      <c r="G376" s="7">
        <v>188</v>
      </c>
      <c r="H376" s="11">
        <v>7.0000000000000001E-3</v>
      </c>
    </row>
    <row r="377" spans="2:8" x14ac:dyDescent="0.2">
      <c r="B377" s="2">
        <v>21</v>
      </c>
      <c r="C377" s="2">
        <v>2</v>
      </c>
      <c r="D377" s="4" t="s">
        <v>29</v>
      </c>
      <c r="E377" s="7">
        <v>307</v>
      </c>
      <c r="F377" s="11">
        <v>1.0999999999999999E-2</v>
      </c>
      <c r="G377" s="7">
        <v>290</v>
      </c>
      <c r="H377" s="11">
        <v>0.01</v>
      </c>
    </row>
    <row r="378" spans="2:8" x14ac:dyDescent="0.2">
      <c r="B378" s="2">
        <v>22</v>
      </c>
      <c r="C378" s="2">
        <v>2</v>
      </c>
      <c r="D378" s="4" t="s">
        <v>30</v>
      </c>
      <c r="E378" s="7">
        <v>239</v>
      </c>
      <c r="F378" s="11">
        <v>8.0000000000000002E-3</v>
      </c>
      <c r="G378" s="7">
        <v>207</v>
      </c>
      <c r="H378" s="11">
        <v>7.0000000000000001E-3</v>
      </c>
    </row>
    <row r="379" spans="2:8" x14ac:dyDescent="0.2">
      <c r="B379" s="2">
        <v>23</v>
      </c>
      <c r="C379" s="2">
        <v>2</v>
      </c>
      <c r="D379" s="4" t="s">
        <v>31</v>
      </c>
      <c r="E379" s="7">
        <v>828</v>
      </c>
      <c r="F379" s="11">
        <v>2.9000000000000001E-2</v>
      </c>
      <c r="G379" s="7">
        <v>700</v>
      </c>
      <c r="H379" s="11">
        <v>2.4E-2</v>
      </c>
    </row>
    <row r="380" spans="2:8" x14ac:dyDescent="0.2">
      <c r="B380" s="2">
        <v>24</v>
      </c>
      <c r="C380" s="2">
        <v>2</v>
      </c>
      <c r="D380" s="4" t="s">
        <v>32</v>
      </c>
      <c r="E380" s="7">
        <v>84</v>
      </c>
      <c r="F380" s="11">
        <v>3.0000000000000001E-3</v>
      </c>
      <c r="G380" s="7">
        <v>76</v>
      </c>
      <c r="H380" s="11">
        <v>3.0000000000000001E-3</v>
      </c>
    </row>
    <row r="381" spans="2:8" x14ac:dyDescent="0.2">
      <c r="B381" s="2">
        <v>25</v>
      </c>
      <c r="C381" s="2">
        <v>2</v>
      </c>
      <c r="D381" s="4" t="s">
        <v>33</v>
      </c>
      <c r="E381" s="7">
        <v>174</v>
      </c>
      <c r="F381" s="11">
        <v>6.0000000000000001E-3</v>
      </c>
      <c r="G381" s="7">
        <v>140</v>
      </c>
      <c r="H381" s="11">
        <v>5.0000000000000001E-3</v>
      </c>
    </row>
    <row r="382" spans="2:8" x14ac:dyDescent="0.2">
      <c r="B382" s="2">
        <v>26</v>
      </c>
      <c r="C382" s="2">
        <v>2</v>
      </c>
      <c r="D382" s="4" t="s">
        <v>34</v>
      </c>
      <c r="E382" s="7">
        <v>579</v>
      </c>
      <c r="F382" s="11">
        <v>0.02</v>
      </c>
      <c r="G382" s="7">
        <v>524</v>
      </c>
      <c r="H382" s="11">
        <v>1.7999999999999999E-2</v>
      </c>
    </row>
    <row r="383" spans="2:8" x14ac:dyDescent="0.2">
      <c r="B383" s="2">
        <v>27</v>
      </c>
      <c r="C383" s="2">
        <v>2</v>
      </c>
      <c r="D383" s="4" t="s">
        <v>35</v>
      </c>
      <c r="E383" s="7">
        <v>102</v>
      </c>
      <c r="F383" s="11">
        <v>4.0000000000000001E-3</v>
      </c>
      <c r="G383" s="7">
        <v>96</v>
      </c>
      <c r="H383" s="11">
        <v>3.0000000000000001E-3</v>
      </c>
    </row>
    <row r="384" spans="2:8" x14ac:dyDescent="0.2">
      <c r="B384" s="2">
        <v>28</v>
      </c>
      <c r="C384" s="2">
        <v>2</v>
      </c>
      <c r="D384" s="4" t="s">
        <v>36</v>
      </c>
      <c r="E384" s="7">
        <v>31</v>
      </c>
      <c r="F384" s="11">
        <v>1E-3</v>
      </c>
      <c r="G384" s="7">
        <v>31</v>
      </c>
      <c r="H384" s="11">
        <v>1E-3</v>
      </c>
    </row>
    <row r="385" spans="2:8" x14ac:dyDescent="0.2">
      <c r="B385" s="2">
        <v>29</v>
      </c>
      <c r="C385" s="2">
        <v>2</v>
      </c>
      <c r="D385" s="4" t="s">
        <v>37</v>
      </c>
      <c r="E385" s="7">
        <v>88</v>
      </c>
      <c r="F385" s="11">
        <v>3.0000000000000001E-3</v>
      </c>
      <c r="G385" s="7">
        <v>82</v>
      </c>
      <c r="H385" s="11">
        <v>3.0000000000000001E-3</v>
      </c>
    </row>
    <row r="386" spans="2:8" x14ac:dyDescent="0.2">
      <c r="B386" s="2">
        <v>30</v>
      </c>
      <c r="C386" s="2">
        <v>2</v>
      </c>
      <c r="D386" s="4" t="s">
        <v>38</v>
      </c>
      <c r="E386" s="7">
        <v>152</v>
      </c>
      <c r="F386" s="11">
        <v>5.0000000000000001E-3</v>
      </c>
      <c r="G386" s="7">
        <v>148</v>
      </c>
      <c r="H386" s="11">
        <v>5.0000000000000001E-3</v>
      </c>
    </row>
    <row r="387" spans="2:8" x14ac:dyDescent="0.2">
      <c r="B387" s="2">
        <v>31</v>
      </c>
      <c r="C387" s="2">
        <v>2</v>
      </c>
      <c r="D387" s="4" t="s">
        <v>39</v>
      </c>
      <c r="E387" s="7">
        <v>145</v>
      </c>
      <c r="F387" s="11">
        <v>5.0000000000000001E-3</v>
      </c>
      <c r="G387" s="7">
        <v>142</v>
      </c>
      <c r="H387" s="11">
        <v>5.0000000000000001E-3</v>
      </c>
    </row>
    <row r="388" spans="2:8" x14ac:dyDescent="0.2">
      <c r="B388" s="2">
        <v>32</v>
      </c>
      <c r="C388" s="2">
        <v>2</v>
      </c>
      <c r="D388" s="4" t="s">
        <v>40</v>
      </c>
      <c r="E388" s="7">
        <v>125</v>
      </c>
      <c r="F388" s="11">
        <v>4.0000000000000001E-3</v>
      </c>
      <c r="G388" s="7">
        <v>117</v>
      </c>
      <c r="H388" s="11">
        <v>4.0000000000000001E-3</v>
      </c>
    </row>
    <row r="389" spans="2:8" x14ac:dyDescent="0.2">
      <c r="B389" s="2">
        <v>33</v>
      </c>
      <c r="C389" s="2">
        <v>2</v>
      </c>
      <c r="D389" s="4" t="s">
        <v>41</v>
      </c>
      <c r="E389" s="7">
        <v>363</v>
      </c>
      <c r="F389" s="11">
        <v>1.2999999999999999E-2</v>
      </c>
      <c r="G389" s="7">
        <v>343</v>
      </c>
      <c r="H389" s="11">
        <v>1.2E-2</v>
      </c>
    </row>
    <row r="390" spans="2:8" x14ac:dyDescent="0.2">
      <c r="B390" s="2">
        <v>34</v>
      </c>
      <c r="C390" s="2" t="s">
        <v>42</v>
      </c>
      <c r="D390" s="4" t="s">
        <v>43</v>
      </c>
      <c r="E390" s="7">
        <v>100</v>
      </c>
      <c r="F390" s="11">
        <v>3.0000000000000001E-3</v>
      </c>
      <c r="G390" s="7">
        <v>87</v>
      </c>
      <c r="H390" s="11">
        <v>3.0000000000000001E-3</v>
      </c>
    </row>
    <row r="391" spans="2:8" x14ac:dyDescent="0.2">
      <c r="B391" s="2">
        <v>35</v>
      </c>
      <c r="C391" s="2" t="s">
        <v>42</v>
      </c>
      <c r="D391" s="4" t="s">
        <v>44</v>
      </c>
      <c r="E391" s="7">
        <v>106</v>
      </c>
      <c r="F391" s="11">
        <v>4.0000000000000001E-3</v>
      </c>
      <c r="G391" s="7">
        <v>96</v>
      </c>
      <c r="H391" s="11">
        <v>3.0000000000000001E-3</v>
      </c>
    </row>
    <row r="392" spans="2:8" x14ac:dyDescent="0.2">
      <c r="B392" s="2">
        <v>36</v>
      </c>
      <c r="C392" s="2" t="s">
        <v>42</v>
      </c>
      <c r="D392" s="4" t="s">
        <v>45</v>
      </c>
      <c r="E392" s="7">
        <v>44</v>
      </c>
      <c r="F392" s="11">
        <v>2E-3</v>
      </c>
      <c r="G392" s="7">
        <v>43</v>
      </c>
      <c r="H392" s="11">
        <v>1E-3</v>
      </c>
    </row>
    <row r="393" spans="2:8" x14ac:dyDescent="0.2">
      <c r="B393" s="2">
        <v>37</v>
      </c>
      <c r="C393" s="2" t="s">
        <v>42</v>
      </c>
      <c r="D393" s="4" t="s">
        <v>47</v>
      </c>
      <c r="E393" s="7">
        <v>121</v>
      </c>
      <c r="F393" s="11">
        <v>4.0000000000000001E-3</v>
      </c>
      <c r="G393" s="7">
        <v>112</v>
      </c>
      <c r="H393" s="11">
        <v>4.0000000000000001E-3</v>
      </c>
    </row>
    <row r="394" spans="2:8" x14ac:dyDescent="0.2">
      <c r="B394" s="2">
        <v>38</v>
      </c>
      <c r="C394" s="2" t="s">
        <v>42</v>
      </c>
      <c r="D394" s="4" t="s">
        <v>48</v>
      </c>
      <c r="E394" s="7">
        <v>201</v>
      </c>
      <c r="F394" s="11">
        <v>7.0000000000000001E-3</v>
      </c>
      <c r="G394" s="7">
        <v>137</v>
      </c>
      <c r="H394" s="11">
        <v>5.0000000000000001E-3</v>
      </c>
    </row>
    <row r="395" spans="2:8" x14ac:dyDescent="0.2">
      <c r="B395" s="2">
        <v>39</v>
      </c>
      <c r="C395" s="2" t="s">
        <v>42</v>
      </c>
      <c r="D395" s="4" t="s">
        <v>49</v>
      </c>
      <c r="E395" s="7">
        <v>78</v>
      </c>
      <c r="F395" s="11">
        <v>3.0000000000000001E-3</v>
      </c>
      <c r="G395" s="7">
        <v>67</v>
      </c>
      <c r="H395" s="11">
        <v>2E-3</v>
      </c>
    </row>
    <row r="396" spans="2:8" x14ac:dyDescent="0.2">
      <c r="B396" s="2">
        <v>40</v>
      </c>
      <c r="C396" s="2" t="s">
        <v>42</v>
      </c>
      <c r="D396" s="4" t="s">
        <v>50</v>
      </c>
      <c r="E396" s="7">
        <v>123</v>
      </c>
      <c r="F396" s="11">
        <v>4.0000000000000001E-3</v>
      </c>
      <c r="G396" s="7">
        <v>104</v>
      </c>
      <c r="H396" s="11">
        <v>4.0000000000000001E-3</v>
      </c>
    </row>
    <row r="397" spans="2:8" x14ac:dyDescent="0.2">
      <c r="B397" s="2">
        <v>41</v>
      </c>
      <c r="C397" s="2" t="s">
        <v>42</v>
      </c>
      <c r="D397" s="4" t="s">
        <v>51</v>
      </c>
      <c r="E397" s="7">
        <v>266</v>
      </c>
      <c r="F397" s="11">
        <v>8.9999999999999993E-3</v>
      </c>
      <c r="G397" s="7">
        <v>99</v>
      </c>
      <c r="H397" s="11">
        <v>3.0000000000000001E-3</v>
      </c>
    </row>
    <row r="398" spans="2:8" x14ac:dyDescent="0.2">
      <c r="B398" s="2">
        <v>42</v>
      </c>
      <c r="C398" s="2" t="s">
        <v>42</v>
      </c>
      <c r="D398" s="4" t="s">
        <v>52</v>
      </c>
      <c r="E398" s="7">
        <v>21</v>
      </c>
      <c r="F398" s="11">
        <v>1E-3</v>
      </c>
      <c r="G398" s="7">
        <v>21</v>
      </c>
      <c r="H398" s="11">
        <v>1E-3</v>
      </c>
    </row>
    <row r="399" spans="2:8" x14ac:dyDescent="0.2">
      <c r="B399" s="2">
        <v>43</v>
      </c>
      <c r="C399" s="2" t="s">
        <v>42</v>
      </c>
      <c r="D399" s="4" t="s">
        <v>54</v>
      </c>
      <c r="E399" s="7">
        <v>115</v>
      </c>
      <c r="F399" s="11">
        <v>4.0000000000000001E-3</v>
      </c>
      <c r="G399" s="7">
        <v>108</v>
      </c>
      <c r="H399" s="11">
        <v>4.0000000000000001E-3</v>
      </c>
    </row>
    <row r="400" spans="2:8" x14ac:dyDescent="0.2">
      <c r="B400" s="2">
        <v>44</v>
      </c>
      <c r="C400" s="2" t="s">
        <v>42</v>
      </c>
      <c r="D400" s="4" t="s">
        <v>55</v>
      </c>
      <c r="E400" s="7">
        <v>100</v>
      </c>
      <c r="F400" s="11">
        <v>3.0000000000000001E-3</v>
      </c>
      <c r="G400" s="7">
        <v>69</v>
      </c>
      <c r="H400" s="11">
        <v>2E-3</v>
      </c>
    </row>
    <row r="401" spans="2:8" ht="13.15" customHeight="1" x14ac:dyDescent="0.2">
      <c r="B401" s="131" t="s">
        <v>56</v>
      </c>
      <c r="C401" s="132"/>
      <c r="D401" s="133"/>
      <c r="E401" s="6">
        <v>10151</v>
      </c>
      <c r="F401" s="11">
        <v>0.35099999999999998</v>
      </c>
      <c r="G401" s="6">
        <v>9340</v>
      </c>
      <c r="H401" s="11">
        <v>0.32300000000000001</v>
      </c>
    </row>
    <row r="402" spans="2:8" ht="13.15" customHeight="1" x14ac:dyDescent="0.2">
      <c r="B402" s="131" t="s">
        <v>57</v>
      </c>
      <c r="C402" s="132"/>
      <c r="D402" s="133"/>
      <c r="E402" s="6">
        <v>5254</v>
      </c>
      <c r="F402" s="11">
        <v>0.182</v>
      </c>
      <c r="G402" s="6">
        <v>4835</v>
      </c>
      <c r="H402" s="11">
        <v>0.16700000000000001</v>
      </c>
    </row>
    <row r="403" spans="2:8" ht="13.15" customHeight="1" x14ac:dyDescent="0.2">
      <c r="B403" s="131" t="s">
        <v>58</v>
      </c>
      <c r="C403" s="132"/>
      <c r="D403" s="133"/>
      <c r="E403" s="6">
        <v>1275</v>
      </c>
      <c r="F403" s="11">
        <v>4.3999999999999997E-2</v>
      </c>
      <c r="G403" s="7">
        <v>943</v>
      </c>
      <c r="H403" s="11">
        <v>3.3000000000000002E-2</v>
      </c>
    </row>
    <row r="404" spans="2:8" ht="13.15" customHeight="1" x14ac:dyDescent="0.2">
      <c r="B404" s="131" t="s">
        <v>59</v>
      </c>
      <c r="C404" s="132"/>
      <c r="D404" s="133"/>
      <c r="E404" s="6">
        <v>16680</v>
      </c>
      <c r="F404" s="11">
        <v>0.57699999999999996</v>
      </c>
      <c r="G404" s="6">
        <v>15118</v>
      </c>
      <c r="H404" s="11">
        <v>0.52300000000000002</v>
      </c>
    </row>
    <row r="405" spans="2:8" ht="26.45" customHeight="1" x14ac:dyDescent="0.2">
      <c r="B405" s="131" t="s">
        <v>60</v>
      </c>
      <c r="C405" s="132"/>
      <c r="D405" s="133"/>
      <c r="E405" s="8">
        <v>28921</v>
      </c>
      <c r="F405" s="12"/>
      <c r="G405" s="8">
        <v>28921</v>
      </c>
      <c r="H405" s="12"/>
    </row>
    <row r="407" spans="2:8" ht="22.5" x14ac:dyDescent="0.2">
      <c r="B407" s="32" t="s">
        <v>0</v>
      </c>
    </row>
    <row r="409" spans="2:8" x14ac:dyDescent="0.2">
      <c r="B409" t="s">
        <v>96</v>
      </c>
    </row>
    <row r="410" spans="2:8" x14ac:dyDescent="0.2">
      <c r="B410" t="s">
        <v>97</v>
      </c>
    </row>
    <row r="411" spans="2:8" x14ac:dyDescent="0.2">
      <c r="B411" t="s">
        <v>75</v>
      </c>
    </row>
    <row r="412" spans="2:8" ht="39.6" customHeight="1" x14ac:dyDescent="0.2">
      <c r="B412" s="136" t="s">
        <v>2</v>
      </c>
      <c r="C412" s="136" t="s">
        <v>3</v>
      </c>
      <c r="D412" s="136" t="s">
        <v>4</v>
      </c>
      <c r="E412" s="171" t="s">
        <v>98</v>
      </c>
      <c r="F412" s="173"/>
      <c r="G412" s="171" t="s">
        <v>98</v>
      </c>
      <c r="H412" s="173"/>
    </row>
    <row r="413" spans="2:8" ht="26.45" customHeight="1" x14ac:dyDescent="0.2">
      <c r="B413" s="201"/>
      <c r="C413" s="201"/>
      <c r="D413" s="201"/>
      <c r="E413" s="176" t="s">
        <v>5</v>
      </c>
      <c r="F413" s="178"/>
      <c r="G413" s="176" t="s">
        <v>6</v>
      </c>
      <c r="H413" s="178"/>
    </row>
    <row r="414" spans="2:8" ht="25.5" x14ac:dyDescent="0.2">
      <c r="B414" s="137"/>
      <c r="C414" s="137"/>
      <c r="D414" s="137"/>
      <c r="E414" s="2" t="s">
        <v>7</v>
      </c>
      <c r="F414" s="54" t="s">
        <v>8</v>
      </c>
      <c r="G414" s="2" t="s">
        <v>7</v>
      </c>
      <c r="H414" s="54" t="s">
        <v>8</v>
      </c>
    </row>
    <row r="415" spans="2:8" x14ac:dyDescent="0.2">
      <c r="B415" s="2">
        <v>1</v>
      </c>
      <c r="C415" s="2">
        <v>1</v>
      </c>
      <c r="D415" s="4" t="s">
        <v>9</v>
      </c>
      <c r="E415" s="6">
        <v>1338</v>
      </c>
      <c r="F415" s="11">
        <v>4.5999999999999999E-2</v>
      </c>
      <c r="G415" s="6">
        <v>1266</v>
      </c>
      <c r="H415" s="11">
        <v>4.3999999999999997E-2</v>
      </c>
    </row>
    <row r="416" spans="2:8" x14ac:dyDescent="0.2">
      <c r="B416" s="2">
        <v>2</v>
      </c>
      <c r="C416" s="2">
        <v>1</v>
      </c>
      <c r="D416" s="4" t="s">
        <v>10</v>
      </c>
      <c r="E416" s="6">
        <v>1376</v>
      </c>
      <c r="F416" s="11">
        <v>4.8000000000000001E-2</v>
      </c>
      <c r="G416" s="6">
        <v>1331</v>
      </c>
      <c r="H416" s="11">
        <v>4.5999999999999999E-2</v>
      </c>
    </row>
    <row r="417" spans="2:8" x14ac:dyDescent="0.2">
      <c r="B417" s="2">
        <v>3</v>
      </c>
      <c r="C417" s="2">
        <v>1</v>
      </c>
      <c r="D417" s="4" t="s">
        <v>11</v>
      </c>
      <c r="E417" s="7">
        <v>632</v>
      </c>
      <c r="F417" s="11">
        <v>2.1999999999999999E-2</v>
      </c>
      <c r="G417" s="7">
        <v>607</v>
      </c>
      <c r="H417" s="11">
        <v>2.1000000000000001E-2</v>
      </c>
    </row>
    <row r="418" spans="2:8" x14ac:dyDescent="0.2">
      <c r="B418" s="2">
        <v>4</v>
      </c>
      <c r="C418" s="2">
        <v>1</v>
      </c>
      <c r="D418" s="4" t="s">
        <v>12</v>
      </c>
      <c r="E418" s="7">
        <v>408</v>
      </c>
      <c r="F418" s="11">
        <v>1.4E-2</v>
      </c>
      <c r="G418" s="7">
        <v>386</v>
      </c>
      <c r="H418" s="11">
        <v>1.2999999999999999E-2</v>
      </c>
    </row>
    <row r="419" spans="2:8" x14ac:dyDescent="0.2">
      <c r="B419" s="2">
        <v>5</v>
      </c>
      <c r="C419" s="2">
        <v>1</v>
      </c>
      <c r="D419" s="4" t="s">
        <v>13</v>
      </c>
      <c r="E419" s="6">
        <v>2376</v>
      </c>
      <c r="F419" s="11">
        <v>8.2000000000000003E-2</v>
      </c>
      <c r="G419" s="6">
        <v>2029</v>
      </c>
      <c r="H419" s="11">
        <v>7.0000000000000007E-2</v>
      </c>
    </row>
    <row r="420" spans="2:8" x14ac:dyDescent="0.2">
      <c r="B420" s="2">
        <v>6</v>
      </c>
      <c r="C420" s="2">
        <v>1</v>
      </c>
      <c r="D420" s="4" t="s">
        <v>14</v>
      </c>
      <c r="E420" s="7">
        <v>973</v>
      </c>
      <c r="F420" s="11">
        <v>3.4000000000000002E-2</v>
      </c>
      <c r="G420" s="7">
        <v>938</v>
      </c>
      <c r="H420" s="11">
        <v>3.2000000000000001E-2</v>
      </c>
    </row>
    <row r="421" spans="2:8" x14ac:dyDescent="0.2">
      <c r="B421" s="2">
        <v>7</v>
      </c>
      <c r="C421" s="2">
        <v>1</v>
      </c>
      <c r="D421" s="4" t="s">
        <v>15</v>
      </c>
      <c r="E421" s="7">
        <v>655</v>
      </c>
      <c r="F421" s="11">
        <v>2.3E-2</v>
      </c>
      <c r="G421" s="7">
        <v>601</v>
      </c>
      <c r="H421" s="11">
        <v>2.1000000000000001E-2</v>
      </c>
    </row>
    <row r="422" spans="2:8" x14ac:dyDescent="0.2">
      <c r="B422" s="2">
        <v>8</v>
      </c>
      <c r="C422" s="2">
        <v>1</v>
      </c>
      <c r="D422" s="4" t="s">
        <v>16</v>
      </c>
      <c r="E422" s="7">
        <v>483</v>
      </c>
      <c r="F422" s="11">
        <v>1.7000000000000001E-2</v>
      </c>
      <c r="G422" s="7">
        <v>454</v>
      </c>
      <c r="H422" s="11">
        <v>1.6E-2</v>
      </c>
    </row>
    <row r="423" spans="2:8" x14ac:dyDescent="0.2">
      <c r="B423" s="2">
        <v>9</v>
      </c>
      <c r="C423" s="2">
        <v>1</v>
      </c>
      <c r="D423" s="4" t="s">
        <v>17</v>
      </c>
      <c r="E423" s="7">
        <v>0</v>
      </c>
      <c r="F423" s="11">
        <v>0</v>
      </c>
      <c r="G423" s="7">
        <v>0</v>
      </c>
      <c r="H423" s="11">
        <v>0</v>
      </c>
    </row>
    <row r="424" spans="2:8" x14ac:dyDescent="0.2">
      <c r="B424" s="2">
        <v>10</v>
      </c>
      <c r="C424" s="2">
        <v>1</v>
      </c>
      <c r="D424" s="4" t="s">
        <v>18</v>
      </c>
      <c r="E424" s="7">
        <v>264</v>
      </c>
      <c r="F424" s="11">
        <v>8.9999999999999993E-3</v>
      </c>
      <c r="G424" s="7">
        <v>255</v>
      </c>
      <c r="H424" s="11">
        <v>8.9999999999999993E-3</v>
      </c>
    </row>
    <row r="425" spans="2:8" x14ac:dyDescent="0.2">
      <c r="B425" s="2">
        <v>11</v>
      </c>
      <c r="C425" s="2">
        <v>1</v>
      </c>
      <c r="D425" s="4" t="s">
        <v>19</v>
      </c>
      <c r="E425" s="6">
        <v>1829</v>
      </c>
      <c r="F425" s="11">
        <v>6.3E-2</v>
      </c>
      <c r="G425" s="6">
        <v>1679</v>
      </c>
      <c r="H425" s="11">
        <v>5.8000000000000003E-2</v>
      </c>
    </row>
    <row r="426" spans="2:8" x14ac:dyDescent="0.2">
      <c r="B426" s="2">
        <v>12</v>
      </c>
      <c r="C426" s="2">
        <v>2</v>
      </c>
      <c r="D426" s="4" t="s">
        <v>20</v>
      </c>
      <c r="E426" s="7">
        <v>188</v>
      </c>
      <c r="F426" s="11">
        <v>7.0000000000000001E-3</v>
      </c>
      <c r="G426" s="7">
        <v>180</v>
      </c>
      <c r="H426" s="11">
        <v>6.0000000000000001E-3</v>
      </c>
    </row>
    <row r="427" spans="2:8" x14ac:dyDescent="0.2">
      <c r="B427" s="2">
        <v>13</v>
      </c>
      <c r="C427" s="2">
        <v>2</v>
      </c>
      <c r="D427" s="4" t="s">
        <v>21</v>
      </c>
      <c r="E427" s="7">
        <v>703</v>
      </c>
      <c r="F427" s="11">
        <v>2.4E-2</v>
      </c>
      <c r="G427" s="7">
        <v>631</v>
      </c>
      <c r="H427" s="11">
        <v>2.1999999999999999E-2</v>
      </c>
    </row>
    <row r="428" spans="2:8" x14ac:dyDescent="0.2">
      <c r="B428" s="2">
        <v>14</v>
      </c>
      <c r="C428" s="2">
        <v>2</v>
      </c>
      <c r="D428" s="4" t="s">
        <v>22</v>
      </c>
      <c r="E428" s="7">
        <v>140</v>
      </c>
      <c r="F428" s="11">
        <v>5.0000000000000001E-3</v>
      </c>
      <c r="G428" s="7">
        <v>134</v>
      </c>
      <c r="H428" s="11">
        <v>5.0000000000000001E-3</v>
      </c>
    </row>
    <row r="429" spans="2:8" x14ac:dyDescent="0.2">
      <c r="B429" s="2">
        <v>15</v>
      </c>
      <c r="C429" s="2">
        <v>2</v>
      </c>
      <c r="D429" s="4" t="s">
        <v>23</v>
      </c>
      <c r="E429" s="7">
        <v>171</v>
      </c>
      <c r="F429" s="11">
        <v>6.0000000000000001E-3</v>
      </c>
      <c r="G429" s="7">
        <v>153</v>
      </c>
      <c r="H429" s="11">
        <v>5.0000000000000001E-3</v>
      </c>
    </row>
    <row r="430" spans="2:8" x14ac:dyDescent="0.2">
      <c r="B430" s="2">
        <v>16</v>
      </c>
      <c r="C430" s="2">
        <v>2</v>
      </c>
      <c r="D430" s="4" t="s">
        <v>24</v>
      </c>
      <c r="E430" s="7">
        <v>237</v>
      </c>
      <c r="F430" s="11">
        <v>8.0000000000000002E-3</v>
      </c>
      <c r="G430" s="7">
        <v>231</v>
      </c>
      <c r="H430" s="11">
        <v>8.0000000000000002E-3</v>
      </c>
    </row>
    <row r="431" spans="2:8" x14ac:dyDescent="0.2">
      <c r="B431" s="2">
        <v>17</v>
      </c>
      <c r="C431" s="2">
        <v>2</v>
      </c>
      <c r="D431" s="4" t="s">
        <v>25</v>
      </c>
      <c r="E431" s="7">
        <v>190</v>
      </c>
      <c r="F431" s="11">
        <v>7.0000000000000001E-3</v>
      </c>
      <c r="G431" s="7">
        <v>183</v>
      </c>
      <c r="H431" s="11">
        <v>6.0000000000000001E-3</v>
      </c>
    </row>
    <row r="432" spans="2:8" x14ac:dyDescent="0.2">
      <c r="B432" s="2">
        <v>18</v>
      </c>
      <c r="C432" s="2">
        <v>2</v>
      </c>
      <c r="D432" s="4" t="s">
        <v>26</v>
      </c>
      <c r="E432" s="7">
        <v>64</v>
      </c>
      <c r="F432" s="11">
        <v>2E-3</v>
      </c>
      <c r="G432" s="7">
        <v>61</v>
      </c>
      <c r="H432" s="11">
        <v>2E-3</v>
      </c>
    </row>
    <row r="433" spans="2:8" x14ac:dyDescent="0.2">
      <c r="B433" s="2">
        <v>19</v>
      </c>
      <c r="C433" s="2">
        <v>2</v>
      </c>
      <c r="D433" s="4" t="s">
        <v>27</v>
      </c>
      <c r="E433" s="7">
        <v>171</v>
      </c>
      <c r="F433" s="11">
        <v>6.0000000000000001E-3</v>
      </c>
      <c r="G433" s="7">
        <v>157</v>
      </c>
      <c r="H433" s="11">
        <v>5.0000000000000001E-3</v>
      </c>
    </row>
    <row r="434" spans="2:8" x14ac:dyDescent="0.2">
      <c r="B434" s="2">
        <v>20</v>
      </c>
      <c r="C434" s="2">
        <v>2</v>
      </c>
      <c r="D434" s="4" t="s">
        <v>28</v>
      </c>
      <c r="E434" s="7">
        <v>209</v>
      </c>
      <c r="F434" s="11">
        <v>7.0000000000000001E-3</v>
      </c>
      <c r="G434" s="7">
        <v>200</v>
      </c>
      <c r="H434" s="11">
        <v>7.0000000000000001E-3</v>
      </c>
    </row>
    <row r="435" spans="2:8" x14ac:dyDescent="0.2">
      <c r="B435" s="2">
        <v>21</v>
      </c>
      <c r="C435" s="2">
        <v>2</v>
      </c>
      <c r="D435" s="4" t="s">
        <v>29</v>
      </c>
      <c r="E435" s="7">
        <v>284</v>
      </c>
      <c r="F435" s="11">
        <v>0.01</v>
      </c>
      <c r="G435" s="7">
        <v>274</v>
      </c>
      <c r="H435" s="11">
        <v>8.9999999999999993E-3</v>
      </c>
    </row>
    <row r="436" spans="2:8" x14ac:dyDescent="0.2">
      <c r="B436" s="2">
        <v>22</v>
      </c>
      <c r="C436" s="2">
        <v>2</v>
      </c>
      <c r="D436" s="4" t="s">
        <v>30</v>
      </c>
      <c r="E436" s="7">
        <v>245</v>
      </c>
      <c r="F436" s="11">
        <v>8.0000000000000002E-3</v>
      </c>
      <c r="G436" s="7">
        <v>231</v>
      </c>
      <c r="H436" s="11">
        <v>8.0000000000000002E-3</v>
      </c>
    </row>
    <row r="437" spans="2:8" x14ac:dyDescent="0.2">
      <c r="B437" s="2">
        <v>23</v>
      </c>
      <c r="C437" s="2">
        <v>2</v>
      </c>
      <c r="D437" s="4" t="s">
        <v>31</v>
      </c>
      <c r="E437" s="7">
        <v>836</v>
      </c>
      <c r="F437" s="11">
        <v>2.9000000000000001E-2</v>
      </c>
      <c r="G437" s="7">
        <v>770</v>
      </c>
      <c r="H437" s="11">
        <v>2.7E-2</v>
      </c>
    </row>
    <row r="438" spans="2:8" x14ac:dyDescent="0.2">
      <c r="B438" s="2">
        <v>24</v>
      </c>
      <c r="C438" s="2">
        <v>2</v>
      </c>
      <c r="D438" s="4" t="s">
        <v>32</v>
      </c>
      <c r="E438" s="7">
        <v>95</v>
      </c>
      <c r="F438" s="11">
        <v>3.0000000000000001E-3</v>
      </c>
      <c r="G438" s="7">
        <v>91</v>
      </c>
      <c r="H438" s="11">
        <v>3.0000000000000001E-3</v>
      </c>
    </row>
    <row r="439" spans="2:8" x14ac:dyDescent="0.2">
      <c r="B439" s="2">
        <v>25</v>
      </c>
      <c r="C439" s="2">
        <v>2</v>
      </c>
      <c r="D439" s="4" t="s">
        <v>33</v>
      </c>
      <c r="E439" s="7">
        <v>173</v>
      </c>
      <c r="F439" s="11">
        <v>6.0000000000000001E-3</v>
      </c>
      <c r="G439" s="7">
        <v>156</v>
      </c>
      <c r="H439" s="11">
        <v>5.0000000000000001E-3</v>
      </c>
    </row>
    <row r="440" spans="2:8" x14ac:dyDescent="0.2">
      <c r="B440" s="2">
        <v>26</v>
      </c>
      <c r="C440" s="2">
        <v>2</v>
      </c>
      <c r="D440" s="4" t="s">
        <v>34</v>
      </c>
      <c r="E440" s="7">
        <v>747</v>
      </c>
      <c r="F440" s="11">
        <v>2.5999999999999999E-2</v>
      </c>
      <c r="G440" s="7">
        <v>644</v>
      </c>
      <c r="H440" s="11">
        <v>2.1999999999999999E-2</v>
      </c>
    </row>
    <row r="441" spans="2:8" x14ac:dyDescent="0.2">
      <c r="B441" s="2">
        <v>27</v>
      </c>
      <c r="C441" s="2">
        <v>2</v>
      </c>
      <c r="D441" s="4" t="s">
        <v>35</v>
      </c>
      <c r="E441" s="7">
        <v>94</v>
      </c>
      <c r="F441" s="11">
        <v>3.0000000000000001E-3</v>
      </c>
      <c r="G441" s="7">
        <v>91</v>
      </c>
      <c r="H441" s="11">
        <v>3.0000000000000001E-3</v>
      </c>
    </row>
    <row r="442" spans="2:8" x14ac:dyDescent="0.2">
      <c r="B442" s="2">
        <v>28</v>
      </c>
      <c r="C442" s="2">
        <v>2</v>
      </c>
      <c r="D442" s="4" t="s">
        <v>36</v>
      </c>
      <c r="E442" s="7">
        <v>64</v>
      </c>
      <c r="F442" s="11">
        <v>2E-3</v>
      </c>
      <c r="G442" s="7">
        <v>63</v>
      </c>
      <c r="H442" s="11">
        <v>2E-3</v>
      </c>
    </row>
    <row r="443" spans="2:8" x14ac:dyDescent="0.2">
      <c r="B443" s="2">
        <v>29</v>
      </c>
      <c r="C443" s="2">
        <v>2</v>
      </c>
      <c r="D443" s="4" t="s">
        <v>37</v>
      </c>
      <c r="E443" s="7">
        <v>162</v>
      </c>
      <c r="F443" s="11">
        <v>6.0000000000000001E-3</v>
      </c>
      <c r="G443" s="7">
        <v>153</v>
      </c>
      <c r="H443" s="11">
        <v>5.0000000000000001E-3</v>
      </c>
    </row>
    <row r="444" spans="2:8" x14ac:dyDescent="0.2">
      <c r="B444" s="2">
        <v>30</v>
      </c>
      <c r="C444" s="2">
        <v>2</v>
      </c>
      <c r="D444" s="4" t="s">
        <v>38</v>
      </c>
      <c r="E444" s="7">
        <v>127</v>
      </c>
      <c r="F444" s="11">
        <v>4.0000000000000001E-3</v>
      </c>
      <c r="G444" s="7">
        <v>117</v>
      </c>
      <c r="H444" s="11">
        <v>4.0000000000000001E-3</v>
      </c>
    </row>
    <row r="445" spans="2:8" x14ac:dyDescent="0.2">
      <c r="B445" s="2">
        <v>31</v>
      </c>
      <c r="C445" s="2">
        <v>2</v>
      </c>
      <c r="D445" s="4" t="s">
        <v>39</v>
      </c>
      <c r="E445" s="7">
        <v>144</v>
      </c>
      <c r="F445" s="11">
        <v>5.0000000000000001E-3</v>
      </c>
      <c r="G445" s="7">
        <v>143</v>
      </c>
      <c r="H445" s="11">
        <v>5.0000000000000001E-3</v>
      </c>
    </row>
    <row r="446" spans="2:8" x14ac:dyDescent="0.2">
      <c r="B446" s="2">
        <v>32</v>
      </c>
      <c r="C446" s="2">
        <v>2</v>
      </c>
      <c r="D446" s="4" t="s">
        <v>40</v>
      </c>
      <c r="E446" s="7">
        <v>240</v>
      </c>
      <c r="F446" s="11">
        <v>8.0000000000000002E-3</v>
      </c>
      <c r="G446" s="7">
        <v>228</v>
      </c>
      <c r="H446" s="11">
        <v>8.0000000000000002E-3</v>
      </c>
    </row>
    <row r="447" spans="2:8" x14ac:dyDescent="0.2">
      <c r="B447" s="2">
        <v>33</v>
      </c>
      <c r="C447" s="2">
        <v>2</v>
      </c>
      <c r="D447" s="4" t="s">
        <v>41</v>
      </c>
      <c r="E447" s="7">
        <v>369</v>
      </c>
      <c r="F447" s="11">
        <v>1.2999999999999999E-2</v>
      </c>
      <c r="G447" s="7">
        <v>355</v>
      </c>
      <c r="H447" s="11">
        <v>1.2E-2</v>
      </c>
    </row>
    <row r="448" spans="2:8" x14ac:dyDescent="0.2">
      <c r="B448" s="2">
        <v>34</v>
      </c>
      <c r="C448" s="2" t="s">
        <v>42</v>
      </c>
      <c r="D448" s="4" t="s">
        <v>43</v>
      </c>
      <c r="E448" s="7">
        <v>105</v>
      </c>
      <c r="F448" s="11">
        <v>4.0000000000000001E-3</v>
      </c>
      <c r="G448" s="7">
        <v>89</v>
      </c>
      <c r="H448" s="11">
        <v>3.0000000000000001E-3</v>
      </c>
    </row>
    <row r="449" spans="2:8" x14ac:dyDescent="0.2">
      <c r="B449" s="2">
        <v>35</v>
      </c>
      <c r="C449" s="2" t="s">
        <v>42</v>
      </c>
      <c r="D449" s="4" t="s">
        <v>44</v>
      </c>
      <c r="E449" s="7">
        <v>76</v>
      </c>
      <c r="F449" s="11">
        <v>3.0000000000000001E-3</v>
      </c>
      <c r="G449" s="7">
        <v>71</v>
      </c>
      <c r="H449" s="11">
        <v>2E-3</v>
      </c>
    </row>
    <row r="450" spans="2:8" x14ac:dyDescent="0.2">
      <c r="B450" s="2">
        <v>36</v>
      </c>
      <c r="C450" s="2" t="s">
        <v>42</v>
      </c>
      <c r="D450" s="4" t="s">
        <v>45</v>
      </c>
      <c r="E450" s="7">
        <v>34</v>
      </c>
      <c r="F450" s="11">
        <v>1E-3</v>
      </c>
      <c r="G450" s="7">
        <v>25</v>
      </c>
      <c r="H450" s="11">
        <v>1E-3</v>
      </c>
    </row>
    <row r="451" spans="2:8" x14ac:dyDescent="0.2">
      <c r="B451" s="2">
        <v>37</v>
      </c>
      <c r="C451" s="2" t="s">
        <v>42</v>
      </c>
      <c r="D451" s="4" t="s">
        <v>47</v>
      </c>
      <c r="E451" s="7">
        <v>90</v>
      </c>
      <c r="F451" s="11">
        <v>3.0000000000000001E-3</v>
      </c>
      <c r="G451" s="7">
        <v>79</v>
      </c>
      <c r="H451" s="11">
        <v>3.0000000000000001E-3</v>
      </c>
    </row>
    <row r="452" spans="2:8" x14ac:dyDescent="0.2">
      <c r="B452" s="2">
        <v>38</v>
      </c>
      <c r="C452" s="2" t="s">
        <v>42</v>
      </c>
      <c r="D452" s="4" t="s">
        <v>48</v>
      </c>
      <c r="E452" s="7">
        <v>0</v>
      </c>
      <c r="F452" s="11">
        <v>0</v>
      </c>
      <c r="G452" s="7">
        <v>0</v>
      </c>
      <c r="H452" s="11">
        <v>0</v>
      </c>
    </row>
    <row r="453" spans="2:8" x14ac:dyDescent="0.2">
      <c r="B453" s="2">
        <v>39</v>
      </c>
      <c r="C453" s="2" t="s">
        <v>42</v>
      </c>
      <c r="D453" s="4" t="s">
        <v>49</v>
      </c>
      <c r="E453" s="7">
        <v>63</v>
      </c>
      <c r="F453" s="11">
        <v>2E-3</v>
      </c>
      <c r="G453" s="7">
        <v>53</v>
      </c>
      <c r="H453" s="11">
        <v>2E-3</v>
      </c>
    </row>
    <row r="454" spans="2:8" x14ac:dyDescent="0.2">
      <c r="B454" s="2">
        <v>40</v>
      </c>
      <c r="C454" s="2" t="s">
        <v>42</v>
      </c>
      <c r="D454" s="4" t="s">
        <v>50</v>
      </c>
      <c r="E454" s="7">
        <v>0</v>
      </c>
      <c r="F454" s="11">
        <v>0</v>
      </c>
      <c r="G454" s="7">
        <v>0</v>
      </c>
      <c r="H454" s="11">
        <v>0</v>
      </c>
    </row>
    <row r="455" spans="2:8" x14ac:dyDescent="0.2">
      <c r="B455" s="2">
        <v>41</v>
      </c>
      <c r="C455" s="2" t="s">
        <v>42</v>
      </c>
      <c r="D455" s="4" t="s">
        <v>51</v>
      </c>
      <c r="E455" s="7">
        <v>218</v>
      </c>
      <c r="F455" s="11">
        <v>8.0000000000000002E-3</v>
      </c>
      <c r="G455" s="7">
        <v>91</v>
      </c>
      <c r="H455" s="11">
        <v>3.0000000000000001E-3</v>
      </c>
    </row>
    <row r="456" spans="2:8" x14ac:dyDescent="0.2">
      <c r="B456" s="2">
        <v>42</v>
      </c>
      <c r="C456" s="2" t="s">
        <v>42</v>
      </c>
      <c r="D456" s="4" t="s">
        <v>52</v>
      </c>
      <c r="E456" s="7">
        <v>2</v>
      </c>
      <c r="F456" s="11">
        <v>0</v>
      </c>
      <c r="G456" s="7">
        <v>2</v>
      </c>
      <c r="H456" s="11">
        <v>0</v>
      </c>
    </row>
    <row r="457" spans="2:8" x14ac:dyDescent="0.2">
      <c r="B457" s="2">
        <v>43</v>
      </c>
      <c r="C457" s="2" t="s">
        <v>42</v>
      </c>
      <c r="D457" s="4" t="s">
        <v>54</v>
      </c>
      <c r="E457" s="7">
        <v>90</v>
      </c>
      <c r="F457" s="11">
        <v>3.0000000000000001E-3</v>
      </c>
      <c r="G457" s="7">
        <v>81</v>
      </c>
      <c r="H457" s="11">
        <v>3.0000000000000001E-3</v>
      </c>
    </row>
    <row r="458" spans="2:8" x14ac:dyDescent="0.2">
      <c r="B458" s="2">
        <v>44</v>
      </c>
      <c r="C458" s="2" t="s">
        <v>42</v>
      </c>
      <c r="D458" s="4" t="s">
        <v>55</v>
      </c>
      <c r="E458" s="7">
        <v>0</v>
      </c>
      <c r="F458" s="11">
        <v>0</v>
      </c>
      <c r="G458" s="7">
        <v>0</v>
      </c>
      <c r="H458" s="11">
        <v>0</v>
      </c>
    </row>
    <row r="459" spans="2:8" ht="13.15" customHeight="1" x14ac:dyDescent="0.2">
      <c r="B459" s="131" t="s">
        <v>56</v>
      </c>
      <c r="C459" s="132"/>
      <c r="D459" s="133"/>
      <c r="E459" s="6">
        <v>10334</v>
      </c>
      <c r="F459" s="11">
        <v>0.35799999999999998</v>
      </c>
      <c r="G459" s="6">
        <v>9546</v>
      </c>
      <c r="H459" s="11">
        <v>0.33</v>
      </c>
    </row>
    <row r="460" spans="2:8" ht="13.15" customHeight="1" x14ac:dyDescent="0.2">
      <c r="B460" s="131" t="s">
        <v>57</v>
      </c>
      <c r="C460" s="132"/>
      <c r="D460" s="133"/>
      <c r="E460" s="6">
        <v>5653</v>
      </c>
      <c r="F460" s="11">
        <v>0.19600000000000001</v>
      </c>
      <c r="G460" s="6">
        <v>5246</v>
      </c>
      <c r="H460" s="11">
        <v>0.182</v>
      </c>
    </row>
    <row r="461" spans="2:8" ht="13.15" customHeight="1" x14ac:dyDescent="0.2">
      <c r="B461" s="131" t="s">
        <v>58</v>
      </c>
      <c r="C461" s="132"/>
      <c r="D461" s="133"/>
      <c r="E461" s="7">
        <v>678</v>
      </c>
      <c r="F461" s="11">
        <v>2.3E-2</v>
      </c>
      <c r="G461" s="7">
        <v>491</v>
      </c>
      <c r="H461" s="11">
        <v>1.7000000000000001E-2</v>
      </c>
    </row>
    <row r="462" spans="2:8" ht="13.15" customHeight="1" x14ac:dyDescent="0.2">
      <c r="B462" s="131" t="s">
        <v>59</v>
      </c>
      <c r="C462" s="132"/>
      <c r="D462" s="133"/>
      <c r="E462" s="6">
        <v>16665</v>
      </c>
      <c r="F462" s="11">
        <v>0.57699999999999996</v>
      </c>
      <c r="G462" s="6">
        <v>15283</v>
      </c>
      <c r="H462" s="11">
        <v>0.52900000000000003</v>
      </c>
    </row>
    <row r="463" spans="2:8" ht="26.45" customHeight="1" x14ac:dyDescent="0.2">
      <c r="B463" s="131" t="s">
        <v>60</v>
      </c>
      <c r="C463" s="132"/>
      <c r="D463" s="133"/>
      <c r="E463" s="8">
        <v>28896</v>
      </c>
      <c r="F463" s="12"/>
      <c r="G463" s="8">
        <v>28896</v>
      </c>
      <c r="H463" s="12"/>
    </row>
    <row r="465" spans="2:8" x14ac:dyDescent="0.2">
      <c r="B465" s="171" t="s">
        <v>0</v>
      </c>
      <c r="C465" s="172"/>
      <c r="D465" s="172"/>
      <c r="E465" s="172"/>
      <c r="F465" s="172"/>
      <c r="G465" s="172"/>
      <c r="H465" s="173"/>
    </row>
    <row r="466" spans="2:8" x14ac:dyDescent="0.2">
      <c r="B466" s="174" t="s">
        <v>1</v>
      </c>
      <c r="C466" s="135"/>
      <c r="D466" s="135"/>
      <c r="E466" s="135"/>
      <c r="F466" s="135"/>
      <c r="G466" s="135"/>
      <c r="H466" s="175"/>
    </row>
    <row r="467" spans="2:8" ht="27.75" customHeight="1" x14ac:dyDescent="0.2">
      <c r="B467" s="176" t="s">
        <v>464</v>
      </c>
      <c r="C467" s="177"/>
      <c r="D467" s="177"/>
      <c r="E467" s="177"/>
      <c r="F467" s="177"/>
      <c r="G467" s="177"/>
      <c r="H467" s="178"/>
    </row>
    <row r="468" spans="2:8" x14ac:dyDescent="0.2">
      <c r="B468" s="136" t="s">
        <v>2</v>
      </c>
      <c r="C468" s="136" t="s">
        <v>3</v>
      </c>
      <c r="D468" s="136" t="s">
        <v>4</v>
      </c>
      <c r="E468" s="138" t="s">
        <v>5</v>
      </c>
      <c r="F468" s="139"/>
      <c r="G468" s="138" t="s">
        <v>6</v>
      </c>
      <c r="H468" s="139"/>
    </row>
    <row r="469" spans="2:8" ht="25.5" x14ac:dyDescent="0.2">
      <c r="B469" s="137"/>
      <c r="C469" s="137"/>
      <c r="D469" s="137"/>
      <c r="E469" s="3" t="s">
        <v>7</v>
      </c>
      <c r="F469" s="10" t="s">
        <v>8</v>
      </c>
      <c r="G469" s="3" t="s">
        <v>7</v>
      </c>
      <c r="H469" s="10" t="s">
        <v>8</v>
      </c>
    </row>
    <row r="470" spans="2:8" x14ac:dyDescent="0.2">
      <c r="B470" s="2">
        <v>1</v>
      </c>
      <c r="C470" s="2">
        <v>1</v>
      </c>
      <c r="D470" s="4" t="s">
        <v>9</v>
      </c>
      <c r="E470" s="6">
        <v>1355</v>
      </c>
      <c r="F470" s="11">
        <v>4.5999999999999999E-2</v>
      </c>
      <c r="G470" s="6">
        <v>1325</v>
      </c>
      <c r="H470" s="11">
        <v>4.4999999999999998E-2</v>
      </c>
    </row>
    <row r="471" spans="2:8" x14ac:dyDescent="0.2">
      <c r="B471" s="2">
        <v>2</v>
      </c>
      <c r="C471" s="2">
        <v>1</v>
      </c>
      <c r="D471" s="4" t="s">
        <v>10</v>
      </c>
      <c r="E471" s="6">
        <v>1357</v>
      </c>
      <c r="F471" s="11">
        <v>4.5999999999999999E-2</v>
      </c>
      <c r="G471" s="6">
        <v>1349</v>
      </c>
      <c r="H471" s="11">
        <v>4.4999999999999998E-2</v>
      </c>
    </row>
    <row r="472" spans="2:8" x14ac:dyDescent="0.2">
      <c r="B472" s="2">
        <v>3</v>
      </c>
      <c r="C472" s="2">
        <v>1</v>
      </c>
      <c r="D472" s="4" t="s">
        <v>11</v>
      </c>
      <c r="E472" s="7">
        <v>566</v>
      </c>
      <c r="F472" s="11">
        <v>1.9E-2</v>
      </c>
      <c r="G472" s="7">
        <v>559</v>
      </c>
      <c r="H472" s="11">
        <v>1.9E-2</v>
      </c>
    </row>
    <row r="473" spans="2:8" x14ac:dyDescent="0.2">
      <c r="B473" s="2">
        <v>4</v>
      </c>
      <c r="C473" s="2">
        <v>1</v>
      </c>
      <c r="D473" s="4" t="s">
        <v>12</v>
      </c>
      <c r="E473" s="7">
        <v>468</v>
      </c>
      <c r="F473" s="11">
        <v>1.6E-2</v>
      </c>
      <c r="G473" s="7">
        <v>458</v>
      </c>
      <c r="H473" s="11">
        <v>1.4999999999999999E-2</v>
      </c>
    </row>
    <row r="474" spans="2:8" x14ac:dyDescent="0.2">
      <c r="B474" s="2">
        <v>5</v>
      </c>
      <c r="C474" s="2">
        <v>1</v>
      </c>
      <c r="D474" s="4" t="s">
        <v>13</v>
      </c>
      <c r="E474" s="6">
        <v>2127</v>
      </c>
      <c r="F474" s="11">
        <v>7.1999999999999995E-2</v>
      </c>
      <c r="G474" s="6">
        <v>2078</v>
      </c>
      <c r="H474" s="11">
        <v>7.0000000000000007E-2</v>
      </c>
    </row>
    <row r="475" spans="2:8" x14ac:dyDescent="0.2">
      <c r="B475" s="2">
        <v>6</v>
      </c>
      <c r="C475" s="2">
        <v>1</v>
      </c>
      <c r="D475" s="4" t="s">
        <v>14</v>
      </c>
      <c r="E475" s="7">
        <v>927</v>
      </c>
      <c r="F475" s="11">
        <v>3.1E-2</v>
      </c>
      <c r="G475" s="7">
        <v>918</v>
      </c>
      <c r="H475" s="11">
        <v>3.1E-2</v>
      </c>
    </row>
    <row r="476" spans="2:8" x14ac:dyDescent="0.2">
      <c r="B476" s="2">
        <v>7</v>
      </c>
      <c r="C476" s="2">
        <v>1</v>
      </c>
      <c r="D476" s="4" t="s">
        <v>15</v>
      </c>
      <c r="E476" s="7">
        <v>492</v>
      </c>
      <c r="F476" s="11">
        <v>1.7000000000000001E-2</v>
      </c>
      <c r="G476" s="7">
        <v>479</v>
      </c>
      <c r="H476" s="11">
        <v>1.6E-2</v>
      </c>
    </row>
    <row r="477" spans="2:8" x14ac:dyDescent="0.2">
      <c r="B477" s="2">
        <v>8</v>
      </c>
      <c r="C477" s="2">
        <v>1</v>
      </c>
      <c r="D477" s="4" t="s">
        <v>16</v>
      </c>
      <c r="E477" s="7">
        <v>448</v>
      </c>
      <c r="F477" s="11">
        <v>1.4999999999999999E-2</v>
      </c>
      <c r="G477" s="7">
        <v>437</v>
      </c>
      <c r="H477" s="11">
        <v>1.4999999999999999E-2</v>
      </c>
    </row>
    <row r="478" spans="2:8" x14ac:dyDescent="0.2">
      <c r="B478" s="2">
        <v>9</v>
      </c>
      <c r="C478" s="2">
        <v>1</v>
      </c>
      <c r="D478" s="4" t="s">
        <v>17</v>
      </c>
      <c r="E478" s="7">
        <v>0</v>
      </c>
      <c r="F478" s="11">
        <v>0</v>
      </c>
      <c r="G478" s="7">
        <v>0</v>
      </c>
      <c r="H478" s="11">
        <v>0</v>
      </c>
    </row>
    <row r="479" spans="2:8" x14ac:dyDescent="0.2">
      <c r="B479" s="2">
        <v>10</v>
      </c>
      <c r="C479" s="2">
        <v>1</v>
      </c>
      <c r="D479" s="4" t="s">
        <v>18</v>
      </c>
      <c r="E479" s="7">
        <v>298</v>
      </c>
      <c r="F479" s="11">
        <v>0.01</v>
      </c>
      <c r="G479" s="7">
        <v>296</v>
      </c>
      <c r="H479" s="11">
        <v>0.01</v>
      </c>
    </row>
    <row r="480" spans="2:8" x14ac:dyDescent="0.2">
      <c r="B480" s="2">
        <v>11</v>
      </c>
      <c r="C480" s="2">
        <v>1</v>
      </c>
      <c r="D480" s="4" t="s">
        <v>19</v>
      </c>
      <c r="E480" s="6">
        <v>1863</v>
      </c>
      <c r="F480" s="11">
        <v>6.3E-2</v>
      </c>
      <c r="G480" s="6">
        <v>1842</v>
      </c>
      <c r="H480" s="11">
        <v>6.2E-2</v>
      </c>
    </row>
    <row r="481" spans="2:8" x14ac:dyDescent="0.2">
      <c r="B481" s="2">
        <v>12</v>
      </c>
      <c r="C481" s="2">
        <v>2</v>
      </c>
      <c r="D481" s="4" t="s">
        <v>20</v>
      </c>
      <c r="E481" s="7">
        <v>148</v>
      </c>
      <c r="F481" s="11">
        <v>5.0000000000000001E-3</v>
      </c>
      <c r="G481" s="7">
        <v>146</v>
      </c>
      <c r="H481" s="11">
        <v>5.0000000000000001E-3</v>
      </c>
    </row>
    <row r="482" spans="2:8" x14ac:dyDescent="0.2">
      <c r="B482" s="2">
        <v>13</v>
      </c>
      <c r="C482" s="2">
        <v>2</v>
      </c>
      <c r="D482" s="4" t="s">
        <v>21</v>
      </c>
      <c r="E482" s="7">
        <v>622</v>
      </c>
      <c r="F482" s="11">
        <v>2.1000000000000001E-2</v>
      </c>
      <c r="G482" s="7">
        <v>604</v>
      </c>
      <c r="H482" s="11">
        <v>0.02</v>
      </c>
    </row>
    <row r="483" spans="2:8" x14ac:dyDescent="0.2">
      <c r="B483" s="2">
        <v>14</v>
      </c>
      <c r="C483" s="2">
        <v>2</v>
      </c>
      <c r="D483" s="4" t="s">
        <v>22</v>
      </c>
      <c r="E483" s="7">
        <v>148</v>
      </c>
      <c r="F483" s="11">
        <v>5.0000000000000001E-3</v>
      </c>
      <c r="G483" s="7">
        <v>145</v>
      </c>
      <c r="H483" s="11">
        <v>5.0000000000000001E-3</v>
      </c>
    </row>
    <row r="484" spans="2:8" x14ac:dyDescent="0.2">
      <c r="B484" s="2">
        <v>15</v>
      </c>
      <c r="C484" s="2">
        <v>2</v>
      </c>
      <c r="D484" s="4" t="s">
        <v>23</v>
      </c>
      <c r="E484" s="7">
        <v>217</v>
      </c>
      <c r="F484" s="11">
        <v>7.0000000000000001E-3</v>
      </c>
      <c r="G484" s="7">
        <v>212</v>
      </c>
      <c r="H484" s="11">
        <v>7.0000000000000001E-3</v>
      </c>
    </row>
    <row r="485" spans="2:8" x14ac:dyDescent="0.2">
      <c r="B485" s="2">
        <v>16</v>
      </c>
      <c r="C485" s="2">
        <v>2</v>
      </c>
      <c r="D485" s="4" t="s">
        <v>24</v>
      </c>
      <c r="E485" s="7">
        <v>183</v>
      </c>
      <c r="F485" s="11">
        <v>6.0000000000000001E-3</v>
      </c>
      <c r="G485" s="7">
        <v>180</v>
      </c>
      <c r="H485" s="11">
        <v>6.0000000000000001E-3</v>
      </c>
    </row>
    <row r="486" spans="2:8" x14ac:dyDescent="0.2">
      <c r="B486" s="2">
        <v>17</v>
      </c>
      <c r="C486" s="2">
        <v>2</v>
      </c>
      <c r="D486" s="4" t="s">
        <v>25</v>
      </c>
      <c r="E486" s="7">
        <v>213</v>
      </c>
      <c r="F486" s="11">
        <v>7.0000000000000001E-3</v>
      </c>
      <c r="G486" s="7">
        <v>211</v>
      </c>
      <c r="H486" s="11">
        <v>7.0000000000000001E-3</v>
      </c>
    </row>
    <row r="487" spans="2:8" x14ac:dyDescent="0.2">
      <c r="B487" s="2">
        <v>18</v>
      </c>
      <c r="C487" s="2">
        <v>2</v>
      </c>
      <c r="D487" s="4" t="s">
        <v>26</v>
      </c>
      <c r="E487" s="7">
        <v>83</v>
      </c>
      <c r="F487" s="11">
        <v>3.0000000000000001E-3</v>
      </c>
      <c r="G487" s="7">
        <v>81</v>
      </c>
      <c r="H487" s="11">
        <v>3.0000000000000001E-3</v>
      </c>
    </row>
    <row r="488" spans="2:8" x14ac:dyDescent="0.2">
      <c r="B488" s="2">
        <v>19</v>
      </c>
      <c r="C488" s="2">
        <v>2</v>
      </c>
      <c r="D488" s="4" t="s">
        <v>27</v>
      </c>
      <c r="E488" s="7">
        <v>165</v>
      </c>
      <c r="F488" s="11">
        <v>6.0000000000000001E-3</v>
      </c>
      <c r="G488" s="7">
        <v>161</v>
      </c>
      <c r="H488" s="11">
        <v>5.0000000000000001E-3</v>
      </c>
    </row>
    <row r="489" spans="2:8" x14ac:dyDescent="0.2">
      <c r="B489" s="2">
        <v>20</v>
      </c>
      <c r="C489" s="2">
        <v>2</v>
      </c>
      <c r="D489" s="4" t="s">
        <v>28</v>
      </c>
      <c r="E489" s="7">
        <v>188</v>
      </c>
      <c r="F489" s="11">
        <v>6.0000000000000001E-3</v>
      </c>
      <c r="G489" s="7">
        <v>178</v>
      </c>
      <c r="H489" s="11">
        <v>6.0000000000000001E-3</v>
      </c>
    </row>
    <row r="490" spans="2:8" x14ac:dyDescent="0.2">
      <c r="B490" s="2">
        <v>21</v>
      </c>
      <c r="C490" s="2">
        <v>2</v>
      </c>
      <c r="D490" s="4" t="s">
        <v>29</v>
      </c>
      <c r="E490" s="7">
        <v>312</v>
      </c>
      <c r="F490" s="11">
        <v>1.0999999999999999E-2</v>
      </c>
      <c r="G490" s="7">
        <v>307</v>
      </c>
      <c r="H490" s="11">
        <v>0.01</v>
      </c>
    </row>
    <row r="491" spans="2:8" x14ac:dyDescent="0.2">
      <c r="B491" s="2">
        <v>22</v>
      </c>
      <c r="C491" s="2">
        <v>2</v>
      </c>
      <c r="D491" s="4" t="s">
        <v>30</v>
      </c>
      <c r="E491" s="7">
        <v>258</v>
      </c>
      <c r="F491" s="11">
        <v>8.9999999999999993E-3</v>
      </c>
      <c r="G491" s="7">
        <v>253</v>
      </c>
      <c r="H491" s="11">
        <v>8.9999999999999993E-3</v>
      </c>
    </row>
    <row r="492" spans="2:8" x14ac:dyDescent="0.2">
      <c r="B492" s="2">
        <v>23</v>
      </c>
      <c r="C492" s="2">
        <v>2</v>
      </c>
      <c r="D492" s="4" t="s">
        <v>31</v>
      </c>
      <c r="E492" s="7">
        <v>993</v>
      </c>
      <c r="F492" s="11">
        <v>3.3000000000000002E-2</v>
      </c>
      <c r="G492" s="7">
        <v>938</v>
      </c>
      <c r="H492" s="11">
        <v>3.2000000000000001E-2</v>
      </c>
    </row>
    <row r="493" spans="2:8" x14ac:dyDescent="0.2">
      <c r="B493" s="2">
        <v>24</v>
      </c>
      <c r="C493" s="2">
        <v>2</v>
      </c>
      <c r="D493" s="4" t="s">
        <v>32</v>
      </c>
      <c r="E493" s="7">
        <v>86</v>
      </c>
      <c r="F493" s="11">
        <v>3.0000000000000001E-3</v>
      </c>
      <c r="G493" s="7">
        <v>85</v>
      </c>
      <c r="H493" s="11">
        <v>3.0000000000000001E-3</v>
      </c>
    </row>
    <row r="494" spans="2:8" x14ac:dyDescent="0.2">
      <c r="B494" s="2">
        <v>25</v>
      </c>
      <c r="C494" s="2">
        <v>2</v>
      </c>
      <c r="D494" s="4" t="s">
        <v>33</v>
      </c>
      <c r="E494" s="7">
        <v>190</v>
      </c>
      <c r="F494" s="11">
        <v>6.0000000000000001E-3</v>
      </c>
      <c r="G494" s="7">
        <v>185</v>
      </c>
      <c r="H494" s="11">
        <v>6.0000000000000001E-3</v>
      </c>
    </row>
    <row r="495" spans="2:8" x14ac:dyDescent="0.2">
      <c r="B495" s="2">
        <v>26</v>
      </c>
      <c r="C495" s="2">
        <v>2</v>
      </c>
      <c r="D495" s="4" t="s">
        <v>34</v>
      </c>
      <c r="E495" s="7">
        <v>683</v>
      </c>
      <c r="F495" s="11">
        <v>2.3E-2</v>
      </c>
      <c r="G495" s="7">
        <v>669</v>
      </c>
      <c r="H495" s="11">
        <v>2.3E-2</v>
      </c>
    </row>
    <row r="496" spans="2:8" x14ac:dyDescent="0.2">
      <c r="B496" s="2">
        <v>27</v>
      </c>
      <c r="C496" s="2">
        <v>2</v>
      </c>
      <c r="D496" s="4" t="s">
        <v>35</v>
      </c>
      <c r="E496" s="7">
        <v>78</v>
      </c>
      <c r="F496" s="11">
        <v>3.0000000000000001E-3</v>
      </c>
      <c r="G496" s="7">
        <v>74</v>
      </c>
      <c r="H496" s="11">
        <v>2E-3</v>
      </c>
    </row>
    <row r="497" spans="2:8" x14ac:dyDescent="0.2">
      <c r="B497" s="2">
        <v>28</v>
      </c>
      <c r="C497" s="2">
        <v>2</v>
      </c>
      <c r="D497" s="4" t="s">
        <v>36</v>
      </c>
      <c r="E497" s="7">
        <v>127</v>
      </c>
      <c r="F497" s="11">
        <v>4.0000000000000001E-3</v>
      </c>
      <c r="G497" s="7">
        <v>124</v>
      </c>
      <c r="H497" s="11">
        <v>4.0000000000000001E-3</v>
      </c>
    </row>
    <row r="498" spans="2:8" x14ac:dyDescent="0.2">
      <c r="B498" s="2">
        <v>29</v>
      </c>
      <c r="C498" s="2">
        <v>2</v>
      </c>
      <c r="D498" s="4" t="s">
        <v>37</v>
      </c>
      <c r="E498" s="7">
        <v>140</v>
      </c>
      <c r="F498" s="11">
        <v>5.0000000000000001E-3</v>
      </c>
      <c r="G498" s="7">
        <v>133</v>
      </c>
      <c r="H498" s="11">
        <v>4.0000000000000001E-3</v>
      </c>
    </row>
    <row r="499" spans="2:8" x14ac:dyDescent="0.2">
      <c r="B499" s="2">
        <v>30</v>
      </c>
      <c r="C499" s="2">
        <v>2</v>
      </c>
      <c r="D499" s="4" t="s">
        <v>38</v>
      </c>
      <c r="E499" s="7">
        <v>171</v>
      </c>
      <c r="F499" s="11">
        <v>6.0000000000000001E-3</v>
      </c>
      <c r="G499" s="7">
        <v>170</v>
      </c>
      <c r="H499" s="11">
        <v>6.0000000000000001E-3</v>
      </c>
    </row>
    <row r="500" spans="2:8" x14ac:dyDescent="0.2">
      <c r="B500" s="2">
        <v>31</v>
      </c>
      <c r="C500" s="2">
        <v>2</v>
      </c>
      <c r="D500" s="4" t="s">
        <v>39</v>
      </c>
      <c r="E500" s="7">
        <v>214</v>
      </c>
      <c r="F500" s="11">
        <v>7.0000000000000001E-3</v>
      </c>
      <c r="G500" s="7">
        <v>213</v>
      </c>
      <c r="H500" s="11">
        <v>7.0000000000000001E-3</v>
      </c>
    </row>
    <row r="501" spans="2:8" x14ac:dyDescent="0.2">
      <c r="B501" s="2">
        <v>32</v>
      </c>
      <c r="C501" s="2">
        <v>2</v>
      </c>
      <c r="D501" s="4" t="s">
        <v>40</v>
      </c>
      <c r="E501" s="7">
        <v>172</v>
      </c>
      <c r="F501" s="11">
        <v>6.0000000000000001E-3</v>
      </c>
      <c r="G501" s="7">
        <v>170</v>
      </c>
      <c r="H501" s="11">
        <v>6.0000000000000001E-3</v>
      </c>
    </row>
    <row r="502" spans="2:8" x14ac:dyDescent="0.2">
      <c r="B502" s="2">
        <v>33</v>
      </c>
      <c r="C502" s="2">
        <v>2</v>
      </c>
      <c r="D502" s="4" t="s">
        <v>41</v>
      </c>
      <c r="E502" s="7">
        <v>368</v>
      </c>
      <c r="F502" s="11">
        <v>1.2E-2</v>
      </c>
      <c r="G502" s="7">
        <v>366</v>
      </c>
      <c r="H502" s="11">
        <v>1.2E-2</v>
      </c>
    </row>
    <row r="503" spans="2:8" x14ac:dyDescent="0.2">
      <c r="B503" s="2">
        <v>34</v>
      </c>
      <c r="C503" s="2" t="s">
        <v>42</v>
      </c>
      <c r="D503" s="4" t="s">
        <v>43</v>
      </c>
      <c r="E503" s="7">
        <v>77</v>
      </c>
      <c r="F503" s="11">
        <v>3.0000000000000001E-3</v>
      </c>
      <c r="G503" s="7">
        <v>68</v>
      </c>
      <c r="H503" s="11">
        <v>2E-3</v>
      </c>
    </row>
    <row r="504" spans="2:8" x14ac:dyDescent="0.2">
      <c r="B504" s="2">
        <v>35</v>
      </c>
      <c r="C504" s="2" t="s">
        <v>42</v>
      </c>
      <c r="D504" s="4" t="s">
        <v>44</v>
      </c>
      <c r="E504" s="7">
        <v>83</v>
      </c>
      <c r="F504" s="11">
        <v>3.0000000000000001E-3</v>
      </c>
      <c r="G504" s="7">
        <v>81</v>
      </c>
      <c r="H504" s="11">
        <v>3.0000000000000001E-3</v>
      </c>
    </row>
    <row r="505" spans="2:8" x14ac:dyDescent="0.2">
      <c r="B505" s="2">
        <v>36</v>
      </c>
      <c r="C505" s="2" t="s">
        <v>42</v>
      </c>
      <c r="D505" s="4" t="s">
        <v>45</v>
      </c>
      <c r="E505" s="7">
        <v>17</v>
      </c>
      <c r="F505" s="11">
        <v>1E-3</v>
      </c>
      <c r="G505" s="7">
        <v>17</v>
      </c>
      <c r="H505" s="11">
        <v>1E-3</v>
      </c>
    </row>
    <row r="506" spans="2:8" x14ac:dyDescent="0.2">
      <c r="B506" s="2">
        <v>37</v>
      </c>
      <c r="C506" s="2" t="s">
        <v>42</v>
      </c>
      <c r="D506" s="4" t="s">
        <v>46</v>
      </c>
      <c r="E506" s="7">
        <v>0</v>
      </c>
      <c r="F506" s="11">
        <v>0</v>
      </c>
      <c r="G506" s="7">
        <v>0</v>
      </c>
      <c r="H506" s="11">
        <v>0</v>
      </c>
    </row>
    <row r="507" spans="2:8" x14ac:dyDescent="0.2">
      <c r="B507" s="2">
        <v>38</v>
      </c>
      <c r="C507" s="2" t="s">
        <v>42</v>
      </c>
      <c r="D507" s="4" t="s">
        <v>47</v>
      </c>
      <c r="E507" s="7">
        <v>0</v>
      </c>
      <c r="F507" s="11">
        <v>0</v>
      </c>
      <c r="G507" s="7">
        <v>0</v>
      </c>
      <c r="H507" s="11">
        <v>0</v>
      </c>
    </row>
    <row r="508" spans="2:8" x14ac:dyDescent="0.2">
      <c r="B508" s="2">
        <v>39</v>
      </c>
      <c r="C508" s="2" t="s">
        <v>42</v>
      </c>
      <c r="D508" s="4" t="s">
        <v>48</v>
      </c>
      <c r="E508" s="7">
        <v>247</v>
      </c>
      <c r="F508" s="11">
        <v>8.0000000000000002E-3</v>
      </c>
      <c r="G508" s="7">
        <v>244</v>
      </c>
      <c r="H508" s="11">
        <v>8.0000000000000002E-3</v>
      </c>
    </row>
    <row r="509" spans="2:8" x14ac:dyDescent="0.2">
      <c r="B509" s="2">
        <v>40</v>
      </c>
      <c r="C509" s="2" t="s">
        <v>42</v>
      </c>
      <c r="D509" s="4" t="s">
        <v>49</v>
      </c>
      <c r="E509" s="7">
        <v>94</v>
      </c>
      <c r="F509" s="11">
        <v>3.0000000000000001E-3</v>
      </c>
      <c r="G509" s="7">
        <v>94</v>
      </c>
      <c r="H509" s="11">
        <v>3.0000000000000001E-3</v>
      </c>
    </row>
    <row r="510" spans="2:8" x14ac:dyDescent="0.2">
      <c r="B510" s="2">
        <v>41</v>
      </c>
      <c r="C510" s="2" t="s">
        <v>42</v>
      </c>
      <c r="D510" s="4" t="s">
        <v>50</v>
      </c>
      <c r="E510" s="7">
        <v>127</v>
      </c>
      <c r="F510" s="11">
        <v>4.0000000000000001E-3</v>
      </c>
      <c r="G510" s="7">
        <v>125</v>
      </c>
      <c r="H510" s="11">
        <v>4.0000000000000001E-3</v>
      </c>
    </row>
    <row r="511" spans="2:8" x14ac:dyDescent="0.2">
      <c r="B511" s="2">
        <v>42</v>
      </c>
      <c r="C511" s="2" t="s">
        <v>42</v>
      </c>
      <c r="D511" s="4" t="s">
        <v>51</v>
      </c>
      <c r="E511" s="7">
        <v>216</v>
      </c>
      <c r="F511" s="11">
        <v>7.0000000000000001E-3</v>
      </c>
      <c r="G511" s="7">
        <v>216</v>
      </c>
      <c r="H511" s="11">
        <v>7.0000000000000001E-3</v>
      </c>
    </row>
    <row r="512" spans="2:8" x14ac:dyDescent="0.2">
      <c r="B512" s="2">
        <v>43</v>
      </c>
      <c r="C512" s="2" t="s">
        <v>42</v>
      </c>
      <c r="D512" s="4" t="s">
        <v>52</v>
      </c>
      <c r="E512" s="7">
        <v>28</v>
      </c>
      <c r="F512" s="11">
        <v>1E-3</v>
      </c>
      <c r="G512" s="7">
        <v>28</v>
      </c>
      <c r="H512" s="11">
        <v>1E-3</v>
      </c>
    </row>
    <row r="513" spans="2:8" x14ac:dyDescent="0.2">
      <c r="B513" s="2">
        <v>44</v>
      </c>
      <c r="C513" s="2" t="s">
        <v>42</v>
      </c>
      <c r="D513" s="4" t="s">
        <v>53</v>
      </c>
      <c r="E513" s="7">
        <v>0</v>
      </c>
      <c r="F513" s="11">
        <v>0</v>
      </c>
      <c r="G513" s="7">
        <v>0</v>
      </c>
      <c r="H513" s="11">
        <v>0</v>
      </c>
    </row>
    <row r="514" spans="2:8" x14ac:dyDescent="0.2">
      <c r="B514" s="2">
        <v>45</v>
      </c>
      <c r="C514" s="2" t="s">
        <v>42</v>
      </c>
      <c r="D514" s="4" t="s">
        <v>54</v>
      </c>
      <c r="E514" s="7">
        <v>95</v>
      </c>
      <c r="F514" s="11">
        <v>3.0000000000000001E-3</v>
      </c>
      <c r="G514" s="7">
        <v>95</v>
      </c>
      <c r="H514" s="11">
        <v>3.0000000000000001E-3</v>
      </c>
    </row>
    <row r="515" spans="2:8" x14ac:dyDescent="0.2">
      <c r="B515" s="2">
        <v>46</v>
      </c>
      <c r="C515" s="2" t="s">
        <v>42</v>
      </c>
      <c r="D515" s="4" t="s">
        <v>55</v>
      </c>
      <c r="E515" s="7">
        <v>0</v>
      </c>
      <c r="F515" s="11">
        <v>0</v>
      </c>
      <c r="G515" s="7">
        <v>0</v>
      </c>
      <c r="H515" s="11">
        <v>0</v>
      </c>
    </row>
    <row r="516" spans="2:8" x14ac:dyDescent="0.2">
      <c r="B516" s="131" t="s">
        <v>56</v>
      </c>
      <c r="C516" s="132"/>
      <c r="D516" s="133"/>
      <c r="E516" s="6">
        <v>9901</v>
      </c>
      <c r="F516" s="11">
        <v>0.33300000000000002</v>
      </c>
      <c r="G516" s="6">
        <v>9741</v>
      </c>
      <c r="H516" s="11">
        <v>0.32800000000000001</v>
      </c>
    </row>
    <row r="517" spans="2:8" x14ac:dyDescent="0.2">
      <c r="B517" s="131" t="s">
        <v>57</v>
      </c>
      <c r="C517" s="132"/>
      <c r="D517" s="133"/>
      <c r="E517" s="6">
        <v>5759</v>
      </c>
      <c r="F517" s="11">
        <v>0.19400000000000001</v>
      </c>
      <c r="G517" s="6">
        <v>5605</v>
      </c>
      <c r="H517" s="11">
        <v>0.189</v>
      </c>
    </row>
    <row r="518" spans="2:8" x14ac:dyDescent="0.2">
      <c r="B518" s="131" t="s">
        <v>58</v>
      </c>
      <c r="C518" s="132"/>
      <c r="D518" s="133"/>
      <c r="E518" s="7">
        <v>984</v>
      </c>
      <c r="F518" s="11">
        <v>3.3000000000000002E-2</v>
      </c>
      <c r="G518" s="7">
        <v>968</v>
      </c>
      <c r="H518" s="11">
        <v>3.3000000000000002E-2</v>
      </c>
    </row>
    <row r="519" spans="2:8" x14ac:dyDescent="0.2">
      <c r="B519" s="131" t="s">
        <v>59</v>
      </c>
      <c r="C519" s="132"/>
      <c r="D519" s="133"/>
      <c r="E519" s="6">
        <v>16644</v>
      </c>
      <c r="F519" s="11">
        <v>0.56000000000000005</v>
      </c>
      <c r="G519" s="6">
        <v>16314</v>
      </c>
      <c r="H519" s="11">
        <v>0.54900000000000004</v>
      </c>
    </row>
    <row r="520" spans="2:8" x14ac:dyDescent="0.2">
      <c r="B520" s="131" t="s">
        <v>60</v>
      </c>
      <c r="C520" s="132"/>
      <c r="D520" s="133"/>
      <c r="E520" s="8">
        <v>29714</v>
      </c>
      <c r="F520" s="12"/>
      <c r="G520" s="8">
        <v>29714</v>
      </c>
      <c r="H520" s="12"/>
    </row>
    <row r="523" spans="2:8" x14ac:dyDescent="0.2">
      <c r="B523" s="171" t="s">
        <v>0</v>
      </c>
      <c r="C523" s="172"/>
      <c r="D523" s="172"/>
      <c r="E523" s="172"/>
      <c r="F523" s="172"/>
      <c r="G523" s="172"/>
      <c r="H523" s="173"/>
    </row>
    <row r="524" spans="2:8" x14ac:dyDescent="0.2">
      <c r="B524" s="174" t="s">
        <v>465</v>
      </c>
      <c r="C524" s="135"/>
      <c r="D524" s="135"/>
      <c r="E524" s="135"/>
      <c r="F524" s="135"/>
      <c r="G524" s="135"/>
      <c r="H524" s="175"/>
    </row>
    <row r="525" spans="2:8" ht="34.5" customHeight="1" x14ac:dyDescent="0.2">
      <c r="B525" s="176" t="s">
        <v>466</v>
      </c>
      <c r="C525" s="177"/>
      <c r="D525" s="177"/>
      <c r="E525" s="177"/>
      <c r="F525" s="177"/>
      <c r="G525" s="177"/>
      <c r="H525" s="178"/>
    </row>
    <row r="526" spans="2:8" x14ac:dyDescent="0.2">
      <c r="B526" s="136" t="s">
        <v>2</v>
      </c>
      <c r="C526" s="136" t="s">
        <v>3</v>
      </c>
      <c r="D526" s="136" t="s">
        <v>4</v>
      </c>
      <c r="E526" s="138" t="s">
        <v>5</v>
      </c>
      <c r="F526" s="139"/>
      <c r="G526" s="138" t="s">
        <v>6</v>
      </c>
      <c r="H526" s="139"/>
    </row>
    <row r="527" spans="2:8" ht="25.5" x14ac:dyDescent="0.2">
      <c r="B527" s="137"/>
      <c r="C527" s="137"/>
      <c r="D527" s="137"/>
      <c r="E527" s="3" t="s">
        <v>7</v>
      </c>
      <c r="F527" s="10" t="s">
        <v>8</v>
      </c>
      <c r="G527" s="3" t="s">
        <v>7</v>
      </c>
      <c r="H527" s="10" t="s">
        <v>8</v>
      </c>
    </row>
    <row r="528" spans="2:8" x14ac:dyDescent="0.2">
      <c r="B528" s="2">
        <v>1</v>
      </c>
      <c r="C528" s="2">
        <v>1</v>
      </c>
      <c r="D528" s="4" t="s">
        <v>9</v>
      </c>
      <c r="E528" s="6">
        <v>1698</v>
      </c>
      <c r="F528" s="11">
        <f>E528/E$578</f>
        <v>5.5129870129870133E-2</v>
      </c>
      <c r="G528" s="6">
        <v>1311</v>
      </c>
      <c r="H528" s="11">
        <f>G528/G$578</f>
        <v>4.2564935064935062E-2</v>
      </c>
    </row>
    <row r="529" spans="2:8" x14ac:dyDescent="0.2">
      <c r="B529" s="2">
        <v>2</v>
      </c>
      <c r="C529" s="2">
        <v>1</v>
      </c>
      <c r="D529" s="4" t="s">
        <v>10</v>
      </c>
      <c r="E529" s="6">
        <v>1950</v>
      </c>
      <c r="F529" s="11">
        <f t="shared" ref="F529:F578" si="0">E529/E$578</f>
        <v>6.3311688311688305E-2</v>
      </c>
      <c r="G529" s="6">
        <v>1490</v>
      </c>
      <c r="H529" s="11">
        <f t="shared" ref="H529:H578" si="1">G529/G$578</f>
        <v>4.8376623376623379E-2</v>
      </c>
    </row>
    <row r="530" spans="2:8" x14ac:dyDescent="0.2">
      <c r="B530" s="2">
        <v>3</v>
      </c>
      <c r="C530" s="2">
        <v>1</v>
      </c>
      <c r="D530" s="4" t="s">
        <v>11</v>
      </c>
      <c r="E530" s="7">
        <v>774</v>
      </c>
      <c r="F530" s="11">
        <f t="shared" si="0"/>
        <v>2.5129870129870131E-2</v>
      </c>
      <c r="G530" s="7">
        <v>593</v>
      </c>
      <c r="H530" s="11">
        <f t="shared" si="1"/>
        <v>1.9253246753246755E-2</v>
      </c>
    </row>
    <row r="531" spans="2:8" x14ac:dyDescent="0.2">
      <c r="B531" s="2">
        <v>4</v>
      </c>
      <c r="C531" s="2">
        <v>1</v>
      </c>
      <c r="D531" s="4" t="s">
        <v>12</v>
      </c>
      <c r="E531" s="7">
        <v>724</v>
      </c>
      <c r="F531" s="11">
        <f t="shared" si="0"/>
        <v>2.3506493506493507E-2</v>
      </c>
      <c r="G531" s="7">
        <v>444</v>
      </c>
      <c r="H531" s="11">
        <f t="shared" si="1"/>
        <v>1.4415584415584416E-2</v>
      </c>
    </row>
    <row r="532" spans="2:8" x14ac:dyDescent="0.2">
      <c r="B532" s="2">
        <v>5</v>
      </c>
      <c r="C532" s="2">
        <v>1</v>
      </c>
      <c r="D532" s="4" t="s">
        <v>13</v>
      </c>
      <c r="E532" s="6">
        <v>4571</v>
      </c>
      <c r="F532" s="11">
        <f t="shared" si="0"/>
        <v>0.14840909090909091</v>
      </c>
      <c r="G532" s="6">
        <v>1853</v>
      </c>
      <c r="H532" s="11">
        <f t="shared" si="1"/>
        <v>6.016233766233766E-2</v>
      </c>
    </row>
    <row r="533" spans="2:8" x14ac:dyDescent="0.2">
      <c r="B533" s="2">
        <v>6</v>
      </c>
      <c r="C533" s="2">
        <v>1</v>
      </c>
      <c r="D533" s="4" t="s">
        <v>14</v>
      </c>
      <c r="E533" s="7">
        <v>1187</v>
      </c>
      <c r="F533" s="11">
        <f t="shared" si="0"/>
        <v>3.8538961038961039E-2</v>
      </c>
      <c r="G533" s="7">
        <v>814</v>
      </c>
      <c r="H533" s="11">
        <f t="shared" si="1"/>
        <v>2.642857142857143E-2</v>
      </c>
    </row>
    <row r="534" spans="2:8" x14ac:dyDescent="0.2">
      <c r="B534" s="2">
        <v>7</v>
      </c>
      <c r="C534" s="2">
        <v>1</v>
      </c>
      <c r="D534" s="4" t="s">
        <v>15</v>
      </c>
      <c r="E534" s="7">
        <v>734</v>
      </c>
      <c r="F534" s="11">
        <f t="shared" si="0"/>
        <v>2.3831168831168831E-2</v>
      </c>
      <c r="G534" s="7">
        <v>508</v>
      </c>
      <c r="H534" s="11">
        <f t="shared" si="1"/>
        <v>1.6493506493506494E-2</v>
      </c>
    </row>
    <row r="535" spans="2:8" x14ac:dyDescent="0.2">
      <c r="B535" s="2">
        <v>8</v>
      </c>
      <c r="C535" s="2">
        <v>1</v>
      </c>
      <c r="D535" s="4" t="s">
        <v>16</v>
      </c>
      <c r="E535" s="7">
        <v>661</v>
      </c>
      <c r="F535" s="11">
        <f t="shared" si="0"/>
        <v>2.1461038961038962E-2</v>
      </c>
      <c r="G535" s="7">
        <v>399</v>
      </c>
      <c r="H535" s="11">
        <f t="shared" si="1"/>
        <v>1.2954545454545455E-2</v>
      </c>
    </row>
    <row r="536" spans="2:8" x14ac:dyDescent="0.2">
      <c r="B536" s="2">
        <v>9</v>
      </c>
      <c r="C536" s="2">
        <v>1</v>
      </c>
      <c r="D536" s="4" t="s">
        <v>17</v>
      </c>
      <c r="E536" s="7" t="s">
        <v>459</v>
      </c>
      <c r="F536" s="11"/>
      <c r="G536" s="7" t="s">
        <v>459</v>
      </c>
      <c r="H536" s="11"/>
    </row>
    <row r="537" spans="2:8" x14ac:dyDescent="0.2">
      <c r="B537" s="2">
        <v>10</v>
      </c>
      <c r="C537" s="2">
        <v>1</v>
      </c>
      <c r="D537" s="4" t="s">
        <v>18</v>
      </c>
      <c r="E537" s="7">
        <v>496</v>
      </c>
      <c r="F537" s="11">
        <f t="shared" si="0"/>
        <v>1.6103896103896103E-2</v>
      </c>
      <c r="G537" s="7">
        <v>218</v>
      </c>
      <c r="H537" s="11">
        <f t="shared" si="1"/>
        <v>7.077922077922078E-3</v>
      </c>
    </row>
    <row r="538" spans="2:8" x14ac:dyDescent="0.2">
      <c r="B538" s="2">
        <v>11</v>
      </c>
      <c r="C538" s="2">
        <v>1</v>
      </c>
      <c r="D538" s="4" t="s">
        <v>19</v>
      </c>
      <c r="E538" s="6">
        <v>2232</v>
      </c>
      <c r="F538" s="11">
        <f t="shared" si="0"/>
        <v>7.2467532467532472E-2</v>
      </c>
      <c r="G538" s="6">
        <v>1678</v>
      </c>
      <c r="H538" s="11">
        <f t="shared" si="1"/>
        <v>5.4480519480519483E-2</v>
      </c>
    </row>
    <row r="539" spans="2:8" x14ac:dyDescent="0.2">
      <c r="B539" s="2">
        <v>12</v>
      </c>
      <c r="C539" s="2">
        <v>2</v>
      </c>
      <c r="D539" s="4" t="s">
        <v>20</v>
      </c>
      <c r="E539" s="6">
        <v>274</v>
      </c>
      <c r="F539" s="11">
        <f t="shared" si="0"/>
        <v>8.8961038961038966E-3</v>
      </c>
      <c r="G539" s="6">
        <v>151</v>
      </c>
      <c r="H539" s="11">
        <f t="shared" si="1"/>
        <v>4.9025974025974023E-3</v>
      </c>
    </row>
    <row r="540" spans="2:8" x14ac:dyDescent="0.2">
      <c r="B540" s="2">
        <v>13</v>
      </c>
      <c r="C540" s="2">
        <v>2</v>
      </c>
      <c r="D540" s="4" t="s">
        <v>21</v>
      </c>
      <c r="E540" s="7">
        <v>671</v>
      </c>
      <c r="F540" s="11">
        <f t="shared" si="0"/>
        <v>2.1785714285714287E-2</v>
      </c>
      <c r="G540" s="7">
        <v>447</v>
      </c>
      <c r="H540" s="11">
        <f t="shared" si="1"/>
        <v>1.4512987012987012E-2</v>
      </c>
    </row>
    <row r="541" spans="2:8" x14ac:dyDescent="0.2">
      <c r="B541" s="2">
        <v>14</v>
      </c>
      <c r="C541" s="2">
        <v>2</v>
      </c>
      <c r="D541" s="4" t="s">
        <v>22</v>
      </c>
      <c r="E541" s="7">
        <v>266</v>
      </c>
      <c r="F541" s="11">
        <f t="shared" si="0"/>
        <v>8.6363636363636365E-3</v>
      </c>
      <c r="G541" s="7">
        <v>157</v>
      </c>
      <c r="H541" s="11">
        <f t="shared" si="1"/>
        <v>5.097402597402597E-3</v>
      </c>
    </row>
    <row r="542" spans="2:8" x14ac:dyDescent="0.2">
      <c r="B542" s="2">
        <v>15</v>
      </c>
      <c r="C542" s="2">
        <v>2</v>
      </c>
      <c r="D542" s="4" t="s">
        <v>452</v>
      </c>
      <c r="E542" s="7">
        <v>259</v>
      </c>
      <c r="F542" s="11">
        <f t="shared" si="0"/>
        <v>8.4090909090909095E-3</v>
      </c>
      <c r="G542" s="7">
        <v>161</v>
      </c>
      <c r="H542" s="11">
        <f t="shared" si="1"/>
        <v>5.2272727272727271E-3</v>
      </c>
    </row>
    <row r="543" spans="2:8" x14ac:dyDescent="0.2">
      <c r="B543" s="2">
        <v>16</v>
      </c>
      <c r="C543" s="2">
        <v>2</v>
      </c>
      <c r="D543" s="4" t="s">
        <v>23</v>
      </c>
      <c r="E543" s="7">
        <v>446</v>
      </c>
      <c r="F543" s="11">
        <f t="shared" si="0"/>
        <v>1.4480519480519481E-2</v>
      </c>
      <c r="G543" s="7">
        <v>264</v>
      </c>
      <c r="H543" s="11">
        <f t="shared" si="1"/>
        <v>8.5714285714285719E-3</v>
      </c>
    </row>
    <row r="544" spans="2:8" x14ac:dyDescent="0.2">
      <c r="B544" s="2">
        <v>17</v>
      </c>
      <c r="C544" s="2">
        <v>2</v>
      </c>
      <c r="D544" s="4" t="s">
        <v>24</v>
      </c>
      <c r="E544" s="7">
        <v>339</v>
      </c>
      <c r="F544" s="11">
        <f t="shared" si="0"/>
        <v>1.1006493506493506E-2</v>
      </c>
      <c r="G544" s="7">
        <v>187</v>
      </c>
      <c r="H544" s="11">
        <f t="shared" si="1"/>
        <v>6.0714285714285714E-3</v>
      </c>
    </row>
    <row r="545" spans="2:8" x14ac:dyDescent="0.2">
      <c r="B545" s="2">
        <v>18</v>
      </c>
      <c r="C545" s="2">
        <v>2</v>
      </c>
      <c r="D545" s="4" t="s">
        <v>25</v>
      </c>
      <c r="E545" s="7">
        <v>235</v>
      </c>
      <c r="F545" s="11">
        <f t="shared" si="0"/>
        <v>7.6298701298701298E-3</v>
      </c>
      <c r="G545" s="7">
        <v>164</v>
      </c>
      <c r="H545" s="11">
        <f t="shared" si="1"/>
        <v>5.3246753246753249E-3</v>
      </c>
    </row>
    <row r="546" spans="2:8" x14ac:dyDescent="0.2">
      <c r="B546" s="2">
        <v>19</v>
      </c>
      <c r="C546" s="2">
        <v>2</v>
      </c>
      <c r="D546" s="4" t="s">
        <v>26</v>
      </c>
      <c r="E546" s="7">
        <v>192</v>
      </c>
      <c r="F546" s="11">
        <f t="shared" si="0"/>
        <v>6.2337662337662338E-3</v>
      </c>
      <c r="G546" s="7">
        <v>103</v>
      </c>
      <c r="H546" s="11">
        <f t="shared" si="1"/>
        <v>3.3441558441558443E-3</v>
      </c>
    </row>
    <row r="547" spans="2:8" x14ac:dyDescent="0.2">
      <c r="B547" s="2">
        <v>20</v>
      </c>
      <c r="C547" s="2">
        <v>2</v>
      </c>
      <c r="D547" s="4" t="s">
        <v>27</v>
      </c>
      <c r="E547" s="7">
        <v>229</v>
      </c>
      <c r="F547" s="11">
        <f t="shared" si="0"/>
        <v>7.4350649350649351E-3</v>
      </c>
      <c r="G547" s="7">
        <v>147</v>
      </c>
      <c r="H547" s="11">
        <f t="shared" si="1"/>
        <v>4.7727272727272731E-3</v>
      </c>
    </row>
    <row r="548" spans="2:8" x14ac:dyDescent="0.2">
      <c r="B548" s="2">
        <v>21</v>
      </c>
      <c r="C548" s="2">
        <v>2</v>
      </c>
      <c r="D548" s="4" t="s">
        <v>29</v>
      </c>
      <c r="E548" s="7">
        <v>441</v>
      </c>
      <c r="F548" s="11">
        <f t="shared" si="0"/>
        <v>1.4318181818181818E-2</v>
      </c>
      <c r="G548" s="7">
        <v>269</v>
      </c>
      <c r="H548" s="11">
        <f t="shared" si="1"/>
        <v>8.7337662337662342E-3</v>
      </c>
    </row>
    <row r="549" spans="2:8" x14ac:dyDescent="0.2">
      <c r="B549" s="2">
        <v>22</v>
      </c>
      <c r="C549" s="2">
        <v>2</v>
      </c>
      <c r="D549" s="4" t="s">
        <v>453</v>
      </c>
      <c r="E549" s="7">
        <v>390</v>
      </c>
      <c r="F549" s="11">
        <f t="shared" si="0"/>
        <v>1.2662337662337663E-2</v>
      </c>
      <c r="G549" s="7">
        <v>166</v>
      </c>
      <c r="H549" s="11">
        <f t="shared" si="1"/>
        <v>5.3896103896103895E-3</v>
      </c>
    </row>
    <row r="550" spans="2:8" x14ac:dyDescent="0.2">
      <c r="B550" s="2">
        <v>23</v>
      </c>
      <c r="C550" s="2">
        <v>2</v>
      </c>
      <c r="D550" s="4" t="s">
        <v>31</v>
      </c>
      <c r="E550" s="7">
        <v>1611</v>
      </c>
      <c r="F550" s="11">
        <f t="shared" si="0"/>
        <v>5.2305194805194806E-2</v>
      </c>
      <c r="G550" s="7">
        <v>856</v>
      </c>
      <c r="H550" s="11">
        <f t="shared" si="1"/>
        <v>2.7792207792207792E-2</v>
      </c>
    </row>
    <row r="551" spans="2:8" x14ac:dyDescent="0.2">
      <c r="B551" s="2">
        <v>24</v>
      </c>
      <c r="C551" s="2">
        <v>2</v>
      </c>
      <c r="D551" s="4" t="s">
        <v>32</v>
      </c>
      <c r="E551" s="7">
        <v>176</v>
      </c>
      <c r="F551" s="11">
        <f t="shared" si="0"/>
        <v>5.7142857142857143E-3</v>
      </c>
      <c r="G551" s="7">
        <v>98</v>
      </c>
      <c r="H551" s="11">
        <f t="shared" si="1"/>
        <v>3.1818181818181819E-3</v>
      </c>
    </row>
    <row r="552" spans="2:8" x14ac:dyDescent="0.2">
      <c r="B552" s="2">
        <v>25</v>
      </c>
      <c r="C552" s="2">
        <v>2</v>
      </c>
      <c r="D552" s="4" t="s">
        <v>33</v>
      </c>
      <c r="E552" s="7">
        <v>190</v>
      </c>
      <c r="F552" s="11">
        <f t="shared" si="0"/>
        <v>6.1688311688311692E-3</v>
      </c>
      <c r="G552" s="7">
        <v>128</v>
      </c>
      <c r="H552" s="11">
        <f t="shared" si="1"/>
        <v>4.1558441558441558E-3</v>
      </c>
    </row>
    <row r="553" spans="2:8" x14ac:dyDescent="0.2">
      <c r="B553" s="2">
        <v>26</v>
      </c>
      <c r="C553" s="2">
        <v>2</v>
      </c>
      <c r="D553" s="4" t="s">
        <v>36</v>
      </c>
      <c r="E553" s="7">
        <v>214</v>
      </c>
      <c r="F553" s="11">
        <f t="shared" si="0"/>
        <v>6.9480519480519479E-3</v>
      </c>
      <c r="G553" s="7">
        <v>87</v>
      </c>
      <c r="H553" s="11">
        <f t="shared" si="1"/>
        <v>2.8246753246753248E-3</v>
      </c>
    </row>
    <row r="554" spans="2:8" x14ac:dyDescent="0.2">
      <c r="B554" s="2">
        <v>27</v>
      </c>
      <c r="C554" s="2">
        <v>2</v>
      </c>
      <c r="D554" s="4" t="s">
        <v>37</v>
      </c>
      <c r="E554" s="7">
        <v>199</v>
      </c>
      <c r="F554" s="11">
        <f t="shared" si="0"/>
        <v>6.4610389610389608E-3</v>
      </c>
      <c r="G554" s="7">
        <v>120</v>
      </c>
      <c r="H554" s="11">
        <f t="shared" si="1"/>
        <v>3.8961038961038961E-3</v>
      </c>
    </row>
    <row r="555" spans="2:8" x14ac:dyDescent="0.2">
      <c r="B555" s="2">
        <v>28</v>
      </c>
      <c r="C555" s="2">
        <v>2</v>
      </c>
      <c r="D555" s="4" t="s">
        <v>38</v>
      </c>
      <c r="E555" s="7">
        <v>251</v>
      </c>
      <c r="F555" s="11">
        <f t="shared" si="0"/>
        <v>8.1493506493506493E-3</v>
      </c>
      <c r="G555" s="7">
        <v>130</v>
      </c>
      <c r="H555" s="11">
        <f t="shared" si="1"/>
        <v>4.2207792207792205E-3</v>
      </c>
    </row>
    <row r="556" spans="2:8" x14ac:dyDescent="0.2">
      <c r="B556" s="2">
        <v>29</v>
      </c>
      <c r="C556" s="2">
        <v>2</v>
      </c>
      <c r="D556" s="4" t="s">
        <v>39</v>
      </c>
      <c r="E556" s="7">
        <v>283</v>
      </c>
      <c r="F556" s="11">
        <f t="shared" si="0"/>
        <v>9.1883116883116882E-3</v>
      </c>
      <c r="G556" s="7">
        <v>181</v>
      </c>
      <c r="H556" s="11">
        <f t="shared" si="1"/>
        <v>5.8766233766233767E-3</v>
      </c>
    </row>
    <row r="557" spans="2:8" x14ac:dyDescent="0.2">
      <c r="B557" s="2">
        <v>30</v>
      </c>
      <c r="C557" s="2">
        <v>2</v>
      </c>
      <c r="D557" s="4" t="s">
        <v>40</v>
      </c>
      <c r="E557" s="7">
        <v>281</v>
      </c>
      <c r="F557" s="11">
        <f t="shared" si="0"/>
        <v>9.1233766233766236E-3</v>
      </c>
      <c r="G557" s="7">
        <v>163</v>
      </c>
      <c r="H557" s="11">
        <f t="shared" si="1"/>
        <v>5.2922077922077926E-3</v>
      </c>
    </row>
    <row r="558" spans="2:8" x14ac:dyDescent="0.2">
      <c r="B558" s="2">
        <v>31</v>
      </c>
      <c r="C558" s="2">
        <v>2</v>
      </c>
      <c r="D558" s="4" t="s">
        <v>41</v>
      </c>
      <c r="E558" s="7">
        <v>511</v>
      </c>
      <c r="F558" s="11">
        <f t="shared" si="0"/>
        <v>1.659090909090909E-2</v>
      </c>
      <c r="G558" s="7">
        <v>313</v>
      </c>
      <c r="H558" s="11">
        <f t="shared" si="1"/>
        <v>1.0162337662337663E-2</v>
      </c>
    </row>
    <row r="559" spans="2:8" x14ac:dyDescent="0.2">
      <c r="B559" s="2">
        <v>32</v>
      </c>
      <c r="C559" s="2">
        <v>2</v>
      </c>
      <c r="D559" s="4" t="s">
        <v>454</v>
      </c>
      <c r="E559" s="7">
        <v>153</v>
      </c>
      <c r="F559" s="11">
        <f t="shared" si="0"/>
        <v>4.9675324675324678E-3</v>
      </c>
      <c r="G559" s="7">
        <v>75</v>
      </c>
      <c r="H559" s="11">
        <f t="shared" si="1"/>
        <v>2.435064935064935E-3</v>
      </c>
    </row>
    <row r="560" spans="2:8" x14ac:dyDescent="0.2">
      <c r="B560" s="2">
        <v>33</v>
      </c>
      <c r="C560" s="2">
        <v>2</v>
      </c>
      <c r="D560" s="4" t="s">
        <v>455</v>
      </c>
      <c r="E560" s="7">
        <v>1212</v>
      </c>
      <c r="F560" s="11">
        <f t="shared" si="0"/>
        <v>3.9350649350649351E-2</v>
      </c>
      <c r="G560" s="7">
        <v>540</v>
      </c>
      <c r="H560" s="11">
        <f t="shared" si="1"/>
        <v>1.7532467532467531E-2</v>
      </c>
    </row>
    <row r="561" spans="2:8" x14ac:dyDescent="0.2">
      <c r="B561" s="2">
        <v>34</v>
      </c>
      <c r="C561" s="2" t="s">
        <v>42</v>
      </c>
      <c r="D561" s="4" t="s">
        <v>43</v>
      </c>
      <c r="E561" s="7">
        <v>264</v>
      </c>
      <c r="F561" s="11">
        <f t="shared" si="0"/>
        <v>8.5714285714285719E-3</v>
      </c>
      <c r="G561" s="7">
        <v>45</v>
      </c>
      <c r="H561" s="11">
        <f t="shared" si="1"/>
        <v>1.4610389610389611E-3</v>
      </c>
    </row>
    <row r="562" spans="2:8" x14ac:dyDescent="0.2">
      <c r="B562" s="2">
        <v>35</v>
      </c>
      <c r="C562" s="2" t="s">
        <v>42</v>
      </c>
      <c r="D562" s="4" t="s">
        <v>44</v>
      </c>
      <c r="E562" s="7">
        <v>143</v>
      </c>
      <c r="F562" s="11">
        <f t="shared" si="0"/>
        <v>4.642857142857143E-3</v>
      </c>
      <c r="G562" s="7">
        <v>89</v>
      </c>
      <c r="H562" s="11">
        <f t="shared" si="1"/>
        <v>2.8896103896103894E-3</v>
      </c>
    </row>
    <row r="563" spans="2:8" x14ac:dyDescent="0.2">
      <c r="B563" s="2">
        <v>36</v>
      </c>
      <c r="C563" s="2" t="s">
        <v>42</v>
      </c>
      <c r="D563" s="4" t="s">
        <v>45</v>
      </c>
      <c r="E563" s="7">
        <v>62</v>
      </c>
      <c r="F563" s="11">
        <f t="shared" si="0"/>
        <v>2.0129870129870129E-3</v>
      </c>
      <c r="G563" s="7">
        <v>29</v>
      </c>
      <c r="H563" s="11">
        <f t="shared" si="1"/>
        <v>9.4155844155844161E-4</v>
      </c>
    </row>
    <row r="564" spans="2:8" x14ac:dyDescent="0.2">
      <c r="B564" s="2">
        <v>37</v>
      </c>
      <c r="C564" s="2" t="s">
        <v>42</v>
      </c>
      <c r="D564" s="4" t="s">
        <v>46</v>
      </c>
      <c r="E564" s="7" t="s">
        <v>459</v>
      </c>
      <c r="F564" s="11"/>
      <c r="G564" s="7" t="s">
        <v>459</v>
      </c>
      <c r="H564" s="11"/>
    </row>
    <row r="565" spans="2:8" x14ac:dyDescent="0.2">
      <c r="B565" s="2">
        <v>38</v>
      </c>
      <c r="C565" s="2" t="s">
        <v>42</v>
      </c>
      <c r="D565" s="4" t="s">
        <v>47</v>
      </c>
      <c r="E565" s="7">
        <v>314</v>
      </c>
      <c r="F565" s="11">
        <f t="shared" si="0"/>
        <v>1.0194805194805194E-2</v>
      </c>
      <c r="G565" s="7">
        <v>113</v>
      </c>
      <c r="H565" s="11">
        <f t="shared" si="1"/>
        <v>3.6688311688311687E-3</v>
      </c>
    </row>
    <row r="566" spans="2:8" x14ac:dyDescent="0.2">
      <c r="B566" s="2">
        <v>39</v>
      </c>
      <c r="C566" s="2" t="s">
        <v>42</v>
      </c>
      <c r="D566" s="4" t="s">
        <v>48</v>
      </c>
      <c r="E566" s="7">
        <v>1067</v>
      </c>
      <c r="F566" s="11">
        <f t="shared" si="0"/>
        <v>3.4642857142857142E-2</v>
      </c>
      <c r="G566" s="7">
        <v>182</v>
      </c>
      <c r="H566" s="11">
        <f t="shared" si="1"/>
        <v>5.909090909090909E-3</v>
      </c>
    </row>
    <row r="567" spans="2:8" x14ac:dyDescent="0.2">
      <c r="B567" s="2">
        <v>40</v>
      </c>
      <c r="C567" s="2" t="s">
        <v>42</v>
      </c>
      <c r="D567" s="4" t="s">
        <v>49</v>
      </c>
      <c r="E567" s="7">
        <v>318</v>
      </c>
      <c r="F567" s="11">
        <f t="shared" si="0"/>
        <v>1.0324675324675325E-2</v>
      </c>
      <c r="G567" s="7">
        <v>87</v>
      </c>
      <c r="H567" s="11">
        <f t="shared" si="1"/>
        <v>2.8246753246753248E-3</v>
      </c>
    </row>
    <row r="568" spans="2:8" x14ac:dyDescent="0.2">
      <c r="B568" s="2">
        <v>41</v>
      </c>
      <c r="C568" s="2" t="s">
        <v>42</v>
      </c>
      <c r="D568" s="4" t="s">
        <v>50</v>
      </c>
      <c r="E568" s="7">
        <v>263</v>
      </c>
      <c r="F568" s="11">
        <f t="shared" si="0"/>
        <v>8.5389610389610387E-3</v>
      </c>
      <c r="G568" s="7">
        <v>149</v>
      </c>
      <c r="H568" s="11">
        <f t="shared" si="1"/>
        <v>4.8376623376623377E-3</v>
      </c>
    </row>
    <row r="569" spans="2:8" x14ac:dyDescent="0.2">
      <c r="B569" s="2">
        <v>42</v>
      </c>
      <c r="C569" s="2" t="s">
        <v>42</v>
      </c>
      <c r="D569" s="4" t="s">
        <v>51</v>
      </c>
      <c r="E569" s="7">
        <v>421</v>
      </c>
      <c r="F569" s="11">
        <f t="shared" si="0"/>
        <v>1.3668831168831169E-2</v>
      </c>
      <c r="G569" s="7">
        <v>184</v>
      </c>
      <c r="H569" s="11">
        <f t="shared" si="1"/>
        <v>5.9740259740259745E-3</v>
      </c>
    </row>
    <row r="570" spans="2:8" x14ac:dyDescent="0.2">
      <c r="B570" s="2">
        <v>43</v>
      </c>
      <c r="C570" s="2" t="s">
        <v>42</v>
      </c>
      <c r="D570" s="4" t="s">
        <v>52</v>
      </c>
      <c r="E570" s="7">
        <v>112</v>
      </c>
      <c r="F570" s="11">
        <f t="shared" si="0"/>
        <v>3.6363636363636364E-3</v>
      </c>
      <c r="G570" s="7">
        <v>38</v>
      </c>
      <c r="H570" s="11">
        <f t="shared" si="1"/>
        <v>1.2337662337662339E-3</v>
      </c>
    </row>
    <row r="571" spans="2:8" x14ac:dyDescent="0.2">
      <c r="B571" s="2">
        <v>44</v>
      </c>
      <c r="C571" s="2" t="s">
        <v>42</v>
      </c>
      <c r="D571" s="4" t="s">
        <v>53</v>
      </c>
      <c r="E571" s="7">
        <v>212</v>
      </c>
      <c r="F571" s="11">
        <f t="shared" si="0"/>
        <v>6.8831168831168833E-3</v>
      </c>
      <c r="G571" s="7" t="s">
        <v>459</v>
      </c>
      <c r="H571" s="11"/>
    </row>
    <row r="572" spans="2:8" x14ac:dyDescent="0.2">
      <c r="B572" s="2">
        <v>45</v>
      </c>
      <c r="C572" s="2" t="s">
        <v>42</v>
      </c>
      <c r="D572" s="4" t="s">
        <v>54</v>
      </c>
      <c r="E572" s="7">
        <v>171</v>
      </c>
      <c r="F572" s="11">
        <f t="shared" si="0"/>
        <v>5.5519480519480519E-3</v>
      </c>
      <c r="G572" s="7">
        <v>91</v>
      </c>
      <c r="H572" s="11">
        <f t="shared" si="1"/>
        <v>2.9545454545454545E-3</v>
      </c>
    </row>
    <row r="573" spans="2:8" x14ac:dyDescent="0.2">
      <c r="B573" s="2">
        <v>46</v>
      </c>
      <c r="C573" s="2" t="s">
        <v>42</v>
      </c>
      <c r="D573" s="4" t="s">
        <v>55</v>
      </c>
      <c r="E573" s="7">
        <v>160</v>
      </c>
      <c r="F573" s="11">
        <f t="shared" si="0"/>
        <v>5.1948051948051948E-3</v>
      </c>
      <c r="G573" s="7">
        <v>90</v>
      </c>
      <c r="H573" s="11">
        <f t="shared" si="1"/>
        <v>2.9220779220779222E-3</v>
      </c>
    </row>
    <row r="574" spans="2:8" x14ac:dyDescent="0.2">
      <c r="B574" s="131" t="s">
        <v>56</v>
      </c>
      <c r="C574" s="132"/>
      <c r="D574" s="133"/>
      <c r="E574" s="6">
        <f>SUM(E528:E538)</f>
        <v>15027</v>
      </c>
      <c r="F574" s="11">
        <f t="shared" si="0"/>
        <v>0.48788961038961037</v>
      </c>
      <c r="G574" s="6">
        <f>SUM(G528:G538)</f>
        <v>9308</v>
      </c>
      <c r="H574" s="11">
        <f t="shared" si="1"/>
        <v>0.3022077922077922</v>
      </c>
    </row>
    <row r="575" spans="2:8" x14ac:dyDescent="0.2">
      <c r="B575" s="131" t="s">
        <v>57</v>
      </c>
      <c r="C575" s="132"/>
      <c r="D575" s="133"/>
      <c r="E575" s="6">
        <f>SUM(E539:E560)</f>
        <v>8823</v>
      </c>
      <c r="F575" s="11">
        <f t="shared" si="0"/>
        <v>0.28646103896103897</v>
      </c>
      <c r="G575" s="6">
        <f>SUM(G539:G560)</f>
        <v>4907</v>
      </c>
      <c r="H575" s="11">
        <f t="shared" si="1"/>
        <v>0.15931818181818183</v>
      </c>
    </row>
    <row r="576" spans="2:8" x14ac:dyDescent="0.2">
      <c r="B576" s="131" t="s">
        <v>58</v>
      </c>
      <c r="C576" s="132"/>
      <c r="D576" s="133"/>
      <c r="E576" s="7">
        <f>SUM(E561:E573)</f>
        <v>3507</v>
      </c>
      <c r="F576" s="11">
        <f t="shared" si="0"/>
        <v>0.11386363636363636</v>
      </c>
      <c r="G576" s="7">
        <f>SUM(G561:G573)</f>
        <v>1097</v>
      </c>
      <c r="H576" s="11">
        <f t="shared" si="1"/>
        <v>3.5616883116883116E-2</v>
      </c>
    </row>
    <row r="577" spans="2:8" x14ac:dyDescent="0.2">
      <c r="B577" s="131" t="s">
        <v>59</v>
      </c>
      <c r="C577" s="132"/>
      <c r="D577" s="133"/>
      <c r="E577" s="6">
        <f>SUM(E528:E573)</f>
        <v>27357</v>
      </c>
      <c r="F577" s="11">
        <f t="shared" si="0"/>
        <v>0.88821428571428573</v>
      </c>
      <c r="G577" s="6">
        <f>SUM(G528:G573)</f>
        <v>15312</v>
      </c>
      <c r="H577" s="11">
        <f t="shared" si="1"/>
        <v>0.49714285714285716</v>
      </c>
    </row>
    <row r="578" spans="2:8" x14ac:dyDescent="0.2">
      <c r="B578" s="131" t="s">
        <v>60</v>
      </c>
      <c r="C578" s="132"/>
      <c r="D578" s="133"/>
      <c r="E578" s="8">
        <v>30800</v>
      </c>
      <c r="F578" s="11">
        <f t="shared" si="0"/>
        <v>1</v>
      </c>
      <c r="G578" s="8">
        <v>30800</v>
      </c>
      <c r="H578" s="11">
        <f t="shared" si="1"/>
        <v>1</v>
      </c>
    </row>
    <row r="581" spans="2:8" x14ac:dyDescent="0.2">
      <c r="B581" s="171" t="s">
        <v>0</v>
      </c>
      <c r="C581" s="172"/>
      <c r="D581" s="172"/>
      <c r="E581" s="172"/>
      <c r="F581" s="172"/>
      <c r="G581" s="172"/>
      <c r="H581" s="173"/>
    </row>
    <row r="582" spans="2:8" x14ac:dyDescent="0.2">
      <c r="B582" s="174" t="s">
        <v>460</v>
      </c>
      <c r="C582" s="135"/>
      <c r="D582" s="135"/>
      <c r="E582" s="135"/>
      <c r="F582" s="135"/>
      <c r="G582" s="135"/>
      <c r="H582" s="175"/>
    </row>
    <row r="583" spans="2:8" ht="39.75" customHeight="1" x14ac:dyDescent="0.2">
      <c r="B583" s="176" t="s">
        <v>467</v>
      </c>
      <c r="C583" s="177"/>
      <c r="D583" s="177"/>
      <c r="E583" s="177"/>
      <c r="F583" s="177"/>
      <c r="G583" s="177"/>
      <c r="H583" s="178"/>
    </row>
    <row r="584" spans="2:8" x14ac:dyDescent="0.2">
      <c r="B584" s="136" t="s">
        <v>2</v>
      </c>
      <c r="C584" s="136" t="s">
        <v>3</v>
      </c>
      <c r="D584" s="136" t="s">
        <v>4</v>
      </c>
      <c r="E584" s="138" t="s">
        <v>5</v>
      </c>
      <c r="F584" s="139"/>
      <c r="G584" s="138" t="s">
        <v>6</v>
      </c>
      <c r="H584" s="139"/>
    </row>
    <row r="585" spans="2:8" ht="25.5" x14ac:dyDescent="0.2">
      <c r="B585" s="137"/>
      <c r="C585" s="137"/>
      <c r="D585" s="137"/>
      <c r="E585" s="3" t="s">
        <v>7</v>
      </c>
      <c r="F585" s="10" t="s">
        <v>8</v>
      </c>
      <c r="G585" s="3" t="s">
        <v>7</v>
      </c>
      <c r="H585" s="10" t="s">
        <v>8</v>
      </c>
    </row>
    <row r="586" spans="2:8" x14ac:dyDescent="0.2">
      <c r="B586" s="2">
        <v>1</v>
      </c>
      <c r="C586" s="2">
        <v>1</v>
      </c>
      <c r="D586" s="4" t="s">
        <v>9</v>
      </c>
      <c r="E586" s="6">
        <v>1577</v>
      </c>
      <c r="F586" s="11">
        <f>E586/E$636</f>
        <v>5.1926243002963453E-2</v>
      </c>
      <c r="G586" s="6">
        <v>1180</v>
      </c>
      <c r="H586" s="11">
        <f>G586/G$636</f>
        <v>3.8854132367467896E-2</v>
      </c>
    </row>
    <row r="587" spans="2:8" x14ac:dyDescent="0.2">
      <c r="B587" s="2">
        <v>2</v>
      </c>
      <c r="C587" s="2">
        <v>1</v>
      </c>
      <c r="D587" s="4" t="s">
        <v>10</v>
      </c>
      <c r="E587" s="6">
        <v>2023</v>
      </c>
      <c r="F587" s="11">
        <f t="shared" ref="F587:F636" si="2">E587/E$636</f>
        <v>6.6611787948633525E-2</v>
      </c>
      <c r="G587" s="6">
        <v>1572</v>
      </c>
      <c r="H587" s="11">
        <f t="shared" ref="H587:H636" si="3">G587/G$636</f>
        <v>5.1761606848864009E-2</v>
      </c>
    </row>
    <row r="588" spans="2:8" x14ac:dyDescent="0.2">
      <c r="B588" s="2">
        <v>3</v>
      </c>
      <c r="C588" s="2">
        <v>1</v>
      </c>
      <c r="D588" s="4" t="s">
        <v>11</v>
      </c>
      <c r="E588" s="7">
        <v>770</v>
      </c>
      <c r="F588" s="11">
        <f t="shared" si="2"/>
        <v>2.5353967731313796E-2</v>
      </c>
      <c r="G588" s="7">
        <v>579</v>
      </c>
      <c r="H588" s="11">
        <f t="shared" si="3"/>
        <v>1.906486664471518E-2</v>
      </c>
    </row>
    <row r="589" spans="2:8" x14ac:dyDescent="0.2">
      <c r="B589" s="2">
        <v>4</v>
      </c>
      <c r="C589" s="2">
        <v>1</v>
      </c>
      <c r="D589" s="4" t="s">
        <v>12</v>
      </c>
      <c r="E589" s="7">
        <v>797</v>
      </c>
      <c r="F589" s="11">
        <f t="shared" si="2"/>
        <v>2.6243002963450775E-2</v>
      </c>
      <c r="G589" s="7">
        <v>512</v>
      </c>
      <c r="H589" s="11">
        <f t="shared" si="3"/>
        <v>1.6858742179782681E-2</v>
      </c>
    </row>
    <row r="590" spans="2:8" x14ac:dyDescent="0.2">
      <c r="B590" s="2">
        <v>5</v>
      </c>
      <c r="C590" s="2">
        <v>1</v>
      </c>
      <c r="D590" s="4" t="s">
        <v>13</v>
      </c>
      <c r="E590" s="6">
        <v>4915</v>
      </c>
      <c r="F590" s="11">
        <f t="shared" si="2"/>
        <v>0.16183733947974976</v>
      </c>
      <c r="G590" s="6">
        <v>1960</v>
      </c>
      <c r="H590" s="11">
        <f t="shared" si="3"/>
        <v>6.453737240698057E-2</v>
      </c>
    </row>
    <row r="591" spans="2:8" x14ac:dyDescent="0.2">
      <c r="B591" s="2">
        <v>6</v>
      </c>
      <c r="C591" s="2">
        <v>1</v>
      </c>
      <c r="D591" s="4" t="s">
        <v>14</v>
      </c>
      <c r="E591" s="7">
        <v>1083</v>
      </c>
      <c r="F591" s="11">
        <f t="shared" si="2"/>
        <v>3.5660190977938752E-2</v>
      </c>
      <c r="G591" s="7">
        <v>784</v>
      </c>
      <c r="H591" s="11">
        <f t="shared" si="3"/>
        <v>2.5814948962792229E-2</v>
      </c>
    </row>
    <row r="592" spans="2:8" x14ac:dyDescent="0.2">
      <c r="B592" s="2">
        <v>7</v>
      </c>
      <c r="C592" s="2">
        <v>1</v>
      </c>
      <c r="D592" s="4" t="s">
        <v>15</v>
      </c>
      <c r="E592" s="7">
        <v>868</v>
      </c>
      <c r="F592" s="11">
        <f t="shared" si="2"/>
        <v>2.8580836351662826E-2</v>
      </c>
      <c r="G592" s="7">
        <v>590</v>
      </c>
      <c r="H592" s="11">
        <f t="shared" si="3"/>
        <v>1.9427066183733948E-2</v>
      </c>
    </row>
    <row r="593" spans="2:8" x14ac:dyDescent="0.2">
      <c r="B593" s="2">
        <v>8</v>
      </c>
      <c r="C593" s="2">
        <v>1</v>
      </c>
      <c r="D593" s="4" t="s">
        <v>16</v>
      </c>
      <c r="E593" s="7">
        <v>539</v>
      </c>
      <c r="F593" s="11">
        <f t="shared" si="2"/>
        <v>1.7747777411919657E-2</v>
      </c>
      <c r="G593" s="7">
        <v>351</v>
      </c>
      <c r="H593" s="11">
        <f t="shared" si="3"/>
        <v>1.1557458017780705E-2</v>
      </c>
    </row>
    <row r="594" spans="2:8" x14ac:dyDescent="0.2">
      <c r="B594" s="2">
        <v>9</v>
      </c>
      <c r="C594" s="2">
        <v>1</v>
      </c>
      <c r="D594" s="4" t="s">
        <v>17</v>
      </c>
      <c r="E594" s="7" t="s">
        <v>459</v>
      </c>
      <c r="F594" s="11"/>
      <c r="G594" s="7" t="s">
        <v>459</v>
      </c>
      <c r="H594" s="11"/>
    </row>
    <row r="595" spans="2:8" x14ac:dyDescent="0.2">
      <c r="B595" s="2">
        <v>10</v>
      </c>
      <c r="C595" s="2">
        <v>1</v>
      </c>
      <c r="D595" s="4" t="s">
        <v>18</v>
      </c>
      <c r="E595" s="7">
        <v>684</v>
      </c>
      <c r="F595" s="11">
        <f t="shared" si="2"/>
        <v>2.2522225880803423E-2</v>
      </c>
      <c r="G595" s="7">
        <v>338</v>
      </c>
      <c r="H595" s="11">
        <f t="shared" si="3"/>
        <v>1.112940401712216E-2</v>
      </c>
    </row>
    <row r="596" spans="2:8" x14ac:dyDescent="0.2">
      <c r="B596" s="2">
        <v>11</v>
      </c>
      <c r="C596" s="2">
        <v>1</v>
      </c>
      <c r="D596" s="4" t="s">
        <v>19</v>
      </c>
      <c r="E596" s="6">
        <v>2044</v>
      </c>
      <c r="F596" s="11">
        <f t="shared" si="2"/>
        <v>6.7303259795851167E-2</v>
      </c>
      <c r="G596" s="6">
        <v>1510</v>
      </c>
      <c r="H596" s="11">
        <f t="shared" si="3"/>
        <v>4.9720118538030954E-2</v>
      </c>
    </row>
    <row r="597" spans="2:8" x14ac:dyDescent="0.2">
      <c r="B597" s="2">
        <v>12</v>
      </c>
      <c r="C597" s="2">
        <v>2</v>
      </c>
      <c r="D597" s="4" t="s">
        <v>20</v>
      </c>
      <c r="E597" s="6">
        <v>269</v>
      </c>
      <c r="F597" s="11">
        <f t="shared" si="2"/>
        <v>8.8574250905498839E-3</v>
      </c>
      <c r="G597" s="6">
        <v>170</v>
      </c>
      <c r="H597" s="11">
        <f t="shared" si="3"/>
        <v>5.597629239380968E-3</v>
      </c>
    </row>
    <row r="598" spans="2:8" x14ac:dyDescent="0.2">
      <c r="B598" s="2">
        <v>13</v>
      </c>
      <c r="C598" s="2">
        <v>2</v>
      </c>
      <c r="D598" s="4" t="s">
        <v>21</v>
      </c>
      <c r="E598" s="7">
        <v>622</v>
      </c>
      <c r="F598" s="11">
        <f t="shared" si="2"/>
        <v>2.0480737569970365E-2</v>
      </c>
      <c r="G598" s="7">
        <v>427</v>
      </c>
      <c r="H598" s="11">
        <f t="shared" si="3"/>
        <v>1.4059927560092196E-2</v>
      </c>
    </row>
    <row r="599" spans="2:8" x14ac:dyDescent="0.2">
      <c r="B599" s="2">
        <v>14</v>
      </c>
      <c r="C599" s="2">
        <v>2</v>
      </c>
      <c r="D599" s="4" t="s">
        <v>22</v>
      </c>
      <c r="E599" s="7">
        <v>257</v>
      </c>
      <c r="F599" s="11">
        <f t="shared" si="2"/>
        <v>8.4622983207112284E-3</v>
      </c>
      <c r="G599" s="7">
        <v>157</v>
      </c>
      <c r="H599" s="11">
        <f t="shared" si="3"/>
        <v>5.1695752387224238E-3</v>
      </c>
    </row>
    <row r="600" spans="2:8" x14ac:dyDescent="0.2">
      <c r="B600" s="2">
        <v>15</v>
      </c>
      <c r="C600" s="2">
        <v>2</v>
      </c>
      <c r="D600" s="4" t="s">
        <v>452</v>
      </c>
      <c r="E600" s="7">
        <v>248</v>
      </c>
      <c r="F600" s="11">
        <f t="shared" si="2"/>
        <v>8.1659532433322364E-3</v>
      </c>
      <c r="G600" s="7">
        <v>140</v>
      </c>
      <c r="H600" s="11">
        <f t="shared" si="3"/>
        <v>4.6098123147843267E-3</v>
      </c>
    </row>
    <row r="601" spans="2:8" x14ac:dyDescent="0.2">
      <c r="B601" s="2">
        <v>16</v>
      </c>
      <c r="C601" s="2">
        <v>2</v>
      </c>
      <c r="D601" s="4" t="s">
        <v>23</v>
      </c>
      <c r="E601" s="7">
        <v>413</v>
      </c>
      <c r="F601" s="11">
        <f t="shared" si="2"/>
        <v>1.3598946328613764E-2</v>
      </c>
      <c r="G601" s="7">
        <v>251</v>
      </c>
      <c r="H601" s="11">
        <f t="shared" si="3"/>
        <v>8.2647349357918998E-3</v>
      </c>
    </row>
    <row r="602" spans="2:8" x14ac:dyDescent="0.2">
      <c r="B602" s="2">
        <v>17</v>
      </c>
      <c r="C602" s="2">
        <v>2</v>
      </c>
      <c r="D602" s="4" t="s">
        <v>24</v>
      </c>
      <c r="E602" s="7">
        <v>330</v>
      </c>
      <c r="F602" s="11">
        <f t="shared" si="2"/>
        <v>1.0865986170563056E-2</v>
      </c>
      <c r="G602" s="7">
        <v>179</v>
      </c>
      <c r="H602" s="11">
        <f t="shared" si="3"/>
        <v>5.8939743167599609E-3</v>
      </c>
    </row>
    <row r="603" spans="2:8" x14ac:dyDescent="0.2">
      <c r="B603" s="2">
        <v>18</v>
      </c>
      <c r="C603" s="2">
        <v>2</v>
      </c>
      <c r="D603" s="4" t="s">
        <v>25</v>
      </c>
      <c r="E603" s="7">
        <v>241</v>
      </c>
      <c r="F603" s="11">
        <f t="shared" si="2"/>
        <v>7.93546262759302E-3</v>
      </c>
      <c r="G603" s="7">
        <v>165</v>
      </c>
      <c r="H603" s="11">
        <f t="shared" si="3"/>
        <v>5.432993085281528E-3</v>
      </c>
    </row>
    <row r="604" spans="2:8" x14ac:dyDescent="0.2">
      <c r="B604" s="2">
        <v>19</v>
      </c>
      <c r="C604" s="2">
        <v>2</v>
      </c>
      <c r="D604" s="4" t="s">
        <v>26</v>
      </c>
      <c r="E604" s="7">
        <v>161</v>
      </c>
      <c r="F604" s="11">
        <f t="shared" si="2"/>
        <v>5.3012841620019759E-3</v>
      </c>
      <c r="G604" s="7">
        <v>81</v>
      </c>
      <c r="H604" s="11">
        <f t="shared" si="3"/>
        <v>2.6671056964109319E-3</v>
      </c>
    </row>
    <row r="605" spans="2:8" x14ac:dyDescent="0.2">
      <c r="B605" s="2">
        <v>20</v>
      </c>
      <c r="C605" s="2">
        <v>2</v>
      </c>
      <c r="D605" s="4" t="s">
        <v>27</v>
      </c>
      <c r="E605" s="7">
        <v>248</v>
      </c>
      <c r="F605" s="11">
        <f t="shared" si="2"/>
        <v>8.1659532433322364E-3</v>
      </c>
      <c r="G605" s="7">
        <v>111</v>
      </c>
      <c r="H605" s="11">
        <f t="shared" si="3"/>
        <v>3.6549226210075732E-3</v>
      </c>
    </row>
    <row r="606" spans="2:8" x14ac:dyDescent="0.2">
      <c r="B606" s="2">
        <v>21</v>
      </c>
      <c r="C606" s="2">
        <v>2</v>
      </c>
      <c r="D606" s="4" t="s">
        <v>29</v>
      </c>
      <c r="E606" s="7">
        <v>457</v>
      </c>
      <c r="F606" s="11">
        <f t="shared" si="2"/>
        <v>1.5047744484688838E-2</v>
      </c>
      <c r="G606" s="7">
        <v>292</v>
      </c>
      <c r="H606" s="11">
        <f t="shared" si="3"/>
        <v>9.6147513994073106E-3</v>
      </c>
    </row>
    <row r="607" spans="2:8" x14ac:dyDescent="0.2">
      <c r="B607" s="2">
        <v>22</v>
      </c>
      <c r="C607" s="2">
        <v>2</v>
      </c>
      <c r="D607" s="4" t="s">
        <v>453</v>
      </c>
      <c r="E607" s="7">
        <v>479</v>
      </c>
      <c r="F607" s="11">
        <f t="shared" si="2"/>
        <v>1.5772143562726375E-2</v>
      </c>
      <c r="G607" s="7">
        <v>240</v>
      </c>
      <c r="H607" s="11">
        <f t="shared" si="3"/>
        <v>7.9025353967731322E-3</v>
      </c>
    </row>
    <row r="608" spans="2:8" x14ac:dyDescent="0.2">
      <c r="B608" s="2">
        <v>23</v>
      </c>
      <c r="C608" s="2">
        <v>2</v>
      </c>
      <c r="D608" s="4" t="s">
        <v>31</v>
      </c>
      <c r="E608" s="7">
        <v>1434</v>
      </c>
      <c r="F608" s="11">
        <f t="shared" si="2"/>
        <v>4.7217648995719459E-2</v>
      </c>
      <c r="G608" s="7">
        <v>780</v>
      </c>
      <c r="H608" s="11">
        <f t="shared" si="3"/>
        <v>2.5683240039512677E-2</v>
      </c>
    </row>
    <row r="609" spans="2:8" x14ac:dyDescent="0.2">
      <c r="B609" s="2">
        <v>24</v>
      </c>
      <c r="C609" s="2">
        <v>2</v>
      </c>
      <c r="D609" s="4" t="s">
        <v>32</v>
      </c>
      <c r="E609" s="7">
        <v>160</v>
      </c>
      <c r="F609" s="11">
        <f t="shared" si="2"/>
        <v>5.2683569311820872E-3</v>
      </c>
      <c r="G609" s="7">
        <v>81</v>
      </c>
      <c r="H609" s="11">
        <f t="shared" si="3"/>
        <v>2.6671056964109319E-3</v>
      </c>
    </row>
    <row r="610" spans="2:8" x14ac:dyDescent="0.2">
      <c r="B610" s="2">
        <v>25</v>
      </c>
      <c r="C610" s="2">
        <v>2</v>
      </c>
      <c r="D610" s="4" t="s">
        <v>33</v>
      </c>
      <c r="E610" s="7">
        <v>181</v>
      </c>
      <c r="F610" s="11">
        <f t="shared" si="2"/>
        <v>5.9598287783997365E-3</v>
      </c>
      <c r="G610" s="7">
        <v>141</v>
      </c>
      <c r="H610" s="11">
        <f t="shared" si="3"/>
        <v>4.6427395456042145E-3</v>
      </c>
    </row>
    <row r="611" spans="2:8" x14ac:dyDescent="0.2">
      <c r="B611" s="2">
        <v>26</v>
      </c>
      <c r="C611" s="2">
        <v>2</v>
      </c>
      <c r="D611" s="4" t="s">
        <v>36</v>
      </c>
      <c r="E611" s="7">
        <v>233</v>
      </c>
      <c r="F611" s="11">
        <f t="shared" si="2"/>
        <v>7.6720447810339149E-3</v>
      </c>
      <c r="G611" s="7">
        <v>122</v>
      </c>
      <c r="H611" s="11">
        <f t="shared" si="3"/>
        <v>4.0171221600263417E-3</v>
      </c>
    </row>
    <row r="612" spans="2:8" x14ac:dyDescent="0.2">
      <c r="B612" s="2">
        <v>27</v>
      </c>
      <c r="C612" s="2">
        <v>2</v>
      </c>
      <c r="D612" s="4" t="s">
        <v>37</v>
      </c>
      <c r="E612" s="7">
        <v>181</v>
      </c>
      <c r="F612" s="11">
        <f t="shared" si="2"/>
        <v>5.9598287783997365E-3</v>
      </c>
      <c r="G612" s="7">
        <v>107</v>
      </c>
      <c r="H612" s="11">
        <f t="shared" si="3"/>
        <v>3.5232136977280211E-3</v>
      </c>
    </row>
    <row r="613" spans="2:8" x14ac:dyDescent="0.2">
      <c r="B613" s="2">
        <v>28</v>
      </c>
      <c r="C613" s="2">
        <v>2</v>
      </c>
      <c r="D613" s="4" t="s">
        <v>38</v>
      </c>
      <c r="E613" s="7">
        <v>251</v>
      </c>
      <c r="F613" s="11">
        <f t="shared" si="2"/>
        <v>8.2647349357918998E-3</v>
      </c>
      <c r="G613" s="7">
        <v>131</v>
      </c>
      <c r="H613" s="11">
        <f t="shared" si="3"/>
        <v>4.3134672374053346E-3</v>
      </c>
    </row>
    <row r="614" spans="2:8" x14ac:dyDescent="0.2">
      <c r="B614" s="2">
        <v>29</v>
      </c>
      <c r="C614" s="2">
        <v>2</v>
      </c>
      <c r="D614" s="4" t="s">
        <v>39</v>
      </c>
      <c r="E614" s="7">
        <v>288</v>
      </c>
      <c r="F614" s="11">
        <f t="shared" si="2"/>
        <v>9.4830424761277576E-3</v>
      </c>
      <c r="G614" s="7">
        <v>203</v>
      </c>
      <c r="H614" s="11">
        <f t="shared" si="3"/>
        <v>6.6842278564372736E-3</v>
      </c>
    </row>
    <row r="615" spans="2:8" x14ac:dyDescent="0.2">
      <c r="B615" s="2">
        <v>30</v>
      </c>
      <c r="C615" s="2">
        <v>2</v>
      </c>
      <c r="D615" s="4" t="s">
        <v>40</v>
      </c>
      <c r="E615" s="7">
        <v>236</v>
      </c>
      <c r="F615" s="11">
        <f t="shared" si="2"/>
        <v>7.7708264734935792E-3</v>
      </c>
      <c r="G615" s="7">
        <v>134</v>
      </c>
      <c r="H615" s="11">
        <f t="shared" si="3"/>
        <v>4.4122489298649981E-3</v>
      </c>
    </row>
    <row r="616" spans="2:8" x14ac:dyDescent="0.2">
      <c r="B616" s="2">
        <v>31</v>
      </c>
      <c r="C616" s="2">
        <v>2</v>
      </c>
      <c r="D616" s="4" t="s">
        <v>41</v>
      </c>
      <c r="E616" s="7">
        <v>575</v>
      </c>
      <c r="F616" s="11">
        <f t="shared" si="2"/>
        <v>1.8933157721435626E-2</v>
      </c>
      <c r="G616" s="7">
        <v>379</v>
      </c>
      <c r="H616" s="11">
        <f t="shared" si="3"/>
        <v>1.2479420480737569E-2</v>
      </c>
    </row>
    <row r="617" spans="2:8" x14ac:dyDescent="0.2">
      <c r="B617" s="2">
        <v>32</v>
      </c>
      <c r="C617" s="2">
        <v>2</v>
      </c>
      <c r="D617" s="4" t="s">
        <v>454</v>
      </c>
      <c r="E617" s="7">
        <v>148</v>
      </c>
      <c r="F617" s="11">
        <f t="shared" si="2"/>
        <v>4.8732301613434309E-3</v>
      </c>
      <c r="G617" s="7">
        <v>92</v>
      </c>
      <c r="H617" s="11">
        <f t="shared" si="3"/>
        <v>3.0293052354297004E-3</v>
      </c>
    </row>
    <row r="618" spans="2:8" x14ac:dyDescent="0.2">
      <c r="B618" s="2">
        <v>33</v>
      </c>
      <c r="C618" s="2">
        <v>2</v>
      </c>
      <c r="D618" s="4" t="s">
        <v>455</v>
      </c>
      <c r="E618" s="7">
        <v>1060</v>
      </c>
      <c r="F618" s="11">
        <f t="shared" si="2"/>
        <v>3.4902864669081331E-2</v>
      </c>
      <c r="G618" s="7">
        <v>543</v>
      </c>
      <c r="H618" s="11">
        <f t="shared" si="3"/>
        <v>1.7879486335199209E-2</v>
      </c>
    </row>
    <row r="619" spans="2:8" x14ac:dyDescent="0.2">
      <c r="B619" s="2">
        <v>34</v>
      </c>
      <c r="C619" s="2" t="s">
        <v>42</v>
      </c>
      <c r="D619" s="4" t="s">
        <v>43</v>
      </c>
      <c r="E619" s="7">
        <v>390</v>
      </c>
      <c r="F619" s="11">
        <f t="shared" si="2"/>
        <v>1.2841620019756339E-2</v>
      </c>
      <c r="G619" s="7">
        <v>76</v>
      </c>
      <c r="H619" s="11">
        <f t="shared" si="3"/>
        <v>2.5024695423114915E-3</v>
      </c>
    </row>
    <row r="620" spans="2:8" x14ac:dyDescent="0.2">
      <c r="B620" s="2">
        <v>35</v>
      </c>
      <c r="C620" s="2" t="s">
        <v>42</v>
      </c>
      <c r="D620" s="4" t="s">
        <v>44</v>
      </c>
      <c r="E620" s="7">
        <v>110</v>
      </c>
      <c r="F620" s="11">
        <f t="shared" si="2"/>
        <v>3.6219953901876854E-3</v>
      </c>
      <c r="G620" s="7">
        <v>68</v>
      </c>
      <c r="H620" s="11">
        <f t="shared" si="3"/>
        <v>2.2390516957523873E-3</v>
      </c>
    </row>
    <row r="621" spans="2:8" x14ac:dyDescent="0.2">
      <c r="B621" s="2">
        <v>36</v>
      </c>
      <c r="C621" s="2" t="s">
        <v>42</v>
      </c>
      <c r="D621" s="4" t="s">
        <v>45</v>
      </c>
      <c r="E621" s="7">
        <v>53</v>
      </c>
      <c r="F621" s="11">
        <f t="shared" si="2"/>
        <v>1.7451432334540664E-3</v>
      </c>
      <c r="G621" s="7">
        <v>26</v>
      </c>
      <c r="H621" s="11">
        <f t="shared" si="3"/>
        <v>8.5610800131708919E-4</v>
      </c>
    </row>
    <row r="622" spans="2:8" x14ac:dyDescent="0.2">
      <c r="B622" s="2">
        <v>37</v>
      </c>
      <c r="C622" s="2" t="s">
        <v>42</v>
      </c>
      <c r="D622" s="4" t="s">
        <v>46</v>
      </c>
      <c r="E622" s="7">
        <v>74</v>
      </c>
      <c r="F622" s="11">
        <f t="shared" si="2"/>
        <v>2.4366150806717154E-3</v>
      </c>
      <c r="G622" s="7">
        <v>19</v>
      </c>
      <c r="H622" s="11">
        <f t="shared" si="3"/>
        <v>6.2561738557787288E-4</v>
      </c>
    </row>
    <row r="623" spans="2:8" x14ac:dyDescent="0.2">
      <c r="B623" s="2">
        <v>38</v>
      </c>
      <c r="C623" s="2" t="s">
        <v>42</v>
      </c>
      <c r="D623" s="4" t="s">
        <v>47</v>
      </c>
      <c r="E623" s="7">
        <v>395</v>
      </c>
      <c r="F623" s="11">
        <f t="shared" si="2"/>
        <v>1.3006256173855779E-2</v>
      </c>
      <c r="G623" s="7">
        <v>168</v>
      </c>
      <c r="H623" s="11">
        <f t="shared" si="3"/>
        <v>5.5317747777411923E-3</v>
      </c>
    </row>
    <row r="624" spans="2:8" x14ac:dyDescent="0.2">
      <c r="B624" s="2">
        <v>39</v>
      </c>
      <c r="C624" s="2" t="s">
        <v>42</v>
      </c>
      <c r="D624" s="4" t="s">
        <v>48</v>
      </c>
      <c r="E624" s="7">
        <v>992</v>
      </c>
      <c r="F624" s="11">
        <f t="shared" si="2"/>
        <v>3.2663812973328946E-2</v>
      </c>
      <c r="G624" s="7">
        <v>166</v>
      </c>
      <c r="H624" s="11">
        <f t="shared" si="3"/>
        <v>5.4659203161014159E-3</v>
      </c>
    </row>
    <row r="625" spans="2:8" x14ac:dyDescent="0.2">
      <c r="B625" s="2">
        <v>40</v>
      </c>
      <c r="C625" s="2" t="s">
        <v>42</v>
      </c>
      <c r="D625" s="4" t="s">
        <v>49</v>
      </c>
      <c r="E625" s="7">
        <v>361</v>
      </c>
      <c r="F625" s="11">
        <f t="shared" si="2"/>
        <v>1.1886730325979585E-2</v>
      </c>
      <c r="G625" s="7">
        <v>96</v>
      </c>
      <c r="H625" s="11">
        <f t="shared" si="3"/>
        <v>3.1610141587092525E-3</v>
      </c>
    </row>
    <row r="626" spans="2:8" x14ac:dyDescent="0.2">
      <c r="B626" s="2">
        <v>41</v>
      </c>
      <c r="C626" s="2" t="s">
        <v>42</v>
      </c>
      <c r="D626" s="4" t="s">
        <v>50</v>
      </c>
      <c r="E626" s="7">
        <v>215</v>
      </c>
      <c r="F626" s="11">
        <f t="shared" si="2"/>
        <v>7.0793546262759299E-3</v>
      </c>
      <c r="G626" s="7">
        <v>121</v>
      </c>
      <c r="H626" s="11">
        <f t="shared" si="3"/>
        <v>3.9841949292064539E-3</v>
      </c>
    </row>
    <row r="627" spans="2:8" x14ac:dyDescent="0.2">
      <c r="B627" s="2">
        <v>42</v>
      </c>
      <c r="C627" s="2" t="s">
        <v>42</v>
      </c>
      <c r="D627" s="4" t="s">
        <v>51</v>
      </c>
      <c r="E627" s="7">
        <v>412</v>
      </c>
      <c r="F627" s="11">
        <f t="shared" si="2"/>
        <v>1.3566019097793876E-2</v>
      </c>
      <c r="G627" s="7">
        <v>190</v>
      </c>
      <c r="H627" s="11">
        <f t="shared" si="3"/>
        <v>6.2561738557787294E-3</v>
      </c>
    </row>
    <row r="628" spans="2:8" x14ac:dyDescent="0.2">
      <c r="B628" s="2">
        <v>43</v>
      </c>
      <c r="C628" s="2" t="s">
        <v>42</v>
      </c>
      <c r="D628" s="4" t="s">
        <v>52</v>
      </c>
      <c r="E628" s="7">
        <v>174</v>
      </c>
      <c r="F628" s="11">
        <f t="shared" si="2"/>
        <v>5.7293381626605201E-3</v>
      </c>
      <c r="G628" s="7">
        <v>49</v>
      </c>
      <c r="H628" s="11">
        <f t="shared" si="3"/>
        <v>1.6134343101745143E-3</v>
      </c>
    </row>
    <row r="629" spans="2:8" x14ac:dyDescent="0.2">
      <c r="B629" s="2">
        <v>44</v>
      </c>
      <c r="C629" s="2" t="s">
        <v>42</v>
      </c>
      <c r="D629" s="4" t="s">
        <v>53</v>
      </c>
      <c r="E629" s="7">
        <v>30</v>
      </c>
      <c r="F629" s="11">
        <f t="shared" si="2"/>
        <v>9.8781692459664152E-4</v>
      </c>
      <c r="G629" s="7" t="s">
        <v>459</v>
      </c>
      <c r="H629" s="11"/>
    </row>
    <row r="630" spans="2:8" x14ac:dyDescent="0.2">
      <c r="B630" s="2">
        <v>45</v>
      </c>
      <c r="C630" s="2" t="s">
        <v>42</v>
      </c>
      <c r="D630" s="4" t="s">
        <v>54</v>
      </c>
      <c r="E630" s="7">
        <v>211</v>
      </c>
      <c r="F630" s="11">
        <f t="shared" si="2"/>
        <v>6.9476457029963778E-3</v>
      </c>
      <c r="G630" s="7">
        <v>107</v>
      </c>
      <c r="H630" s="11">
        <f t="shared" si="3"/>
        <v>3.5232136977280211E-3</v>
      </c>
    </row>
    <row r="631" spans="2:8" x14ac:dyDescent="0.2">
      <c r="B631" s="2">
        <v>46</v>
      </c>
      <c r="C631" s="2" t="s">
        <v>42</v>
      </c>
      <c r="D631" s="4" t="s">
        <v>55</v>
      </c>
      <c r="E631" s="7">
        <v>128</v>
      </c>
      <c r="F631" s="11">
        <f t="shared" si="2"/>
        <v>4.2146855449456703E-3</v>
      </c>
      <c r="G631" s="7">
        <v>77</v>
      </c>
      <c r="H631" s="11">
        <f t="shared" si="3"/>
        <v>2.5353967731313798E-3</v>
      </c>
    </row>
    <row r="632" spans="2:8" x14ac:dyDescent="0.2">
      <c r="B632" s="131" t="s">
        <v>56</v>
      </c>
      <c r="C632" s="132"/>
      <c r="D632" s="133"/>
      <c r="E632" s="6">
        <f>SUM(E586:E596)</f>
        <v>15300</v>
      </c>
      <c r="F632" s="11">
        <f t="shared" si="2"/>
        <v>0.50378663154428716</v>
      </c>
      <c r="G632" s="6">
        <f>SUM(G586:G596)</f>
        <v>9376</v>
      </c>
      <c r="H632" s="11">
        <f t="shared" si="3"/>
        <v>0.30872571616727035</v>
      </c>
    </row>
    <row r="633" spans="2:8" x14ac:dyDescent="0.2">
      <c r="B633" s="131" t="s">
        <v>57</v>
      </c>
      <c r="C633" s="132"/>
      <c r="D633" s="133"/>
      <c r="E633" s="6">
        <f>SUM(E597:E618)</f>
        <v>8472</v>
      </c>
      <c r="F633" s="11">
        <f t="shared" si="2"/>
        <v>0.27895949950609156</v>
      </c>
      <c r="G633" s="6">
        <f>SUM(G597:G618)</f>
        <v>4926</v>
      </c>
      <c r="H633" s="11">
        <f t="shared" si="3"/>
        <v>0.16219953901876852</v>
      </c>
    </row>
    <row r="634" spans="2:8" x14ac:dyDescent="0.2">
      <c r="B634" s="131" t="s">
        <v>58</v>
      </c>
      <c r="C634" s="132"/>
      <c r="D634" s="133"/>
      <c r="E634" s="7">
        <f>SUM(E619:E631)</f>
        <v>3545</v>
      </c>
      <c r="F634" s="11">
        <f t="shared" si="2"/>
        <v>0.11672703325650313</v>
      </c>
      <c r="G634" s="7">
        <f>SUM(G619:G631)</f>
        <v>1163</v>
      </c>
      <c r="H634" s="11">
        <f t="shared" si="3"/>
        <v>3.8294369443529798E-2</v>
      </c>
    </row>
    <row r="635" spans="2:8" x14ac:dyDescent="0.2">
      <c r="B635" s="131" t="s">
        <v>59</v>
      </c>
      <c r="C635" s="132"/>
      <c r="D635" s="133"/>
      <c r="E635" s="6">
        <f>SUM(E586:E631)</f>
        <v>27317</v>
      </c>
      <c r="F635" s="11">
        <f t="shared" si="2"/>
        <v>0.89947316430688184</v>
      </c>
      <c r="G635" s="6">
        <f>SUM(G586:G631)</f>
        <v>15465</v>
      </c>
      <c r="H635" s="11">
        <f t="shared" si="3"/>
        <v>0.5092196246295686</v>
      </c>
    </row>
    <row r="636" spans="2:8" x14ac:dyDescent="0.2">
      <c r="B636" s="131" t="s">
        <v>60</v>
      </c>
      <c r="C636" s="132"/>
      <c r="D636" s="133"/>
      <c r="E636" s="8">
        <v>30370</v>
      </c>
      <c r="F636" s="11">
        <f t="shared" si="2"/>
        <v>1</v>
      </c>
      <c r="G636" s="8">
        <v>30370</v>
      </c>
      <c r="H636" s="11">
        <f t="shared" si="3"/>
        <v>1</v>
      </c>
    </row>
    <row r="639" spans="2:8" x14ac:dyDescent="0.2">
      <c r="B639" s="171" t="s">
        <v>0</v>
      </c>
      <c r="C639" s="172"/>
      <c r="D639" s="172"/>
      <c r="E639" s="172"/>
      <c r="F639" s="172"/>
      <c r="G639" s="172"/>
      <c r="H639" s="173"/>
    </row>
    <row r="640" spans="2:8" x14ac:dyDescent="0.2">
      <c r="B640" s="174" t="s">
        <v>462</v>
      </c>
      <c r="C640" s="135"/>
      <c r="D640" s="135"/>
      <c r="E640" s="135"/>
      <c r="F640" s="135"/>
      <c r="G640" s="135"/>
      <c r="H640" s="175"/>
    </row>
    <row r="641" spans="2:8" x14ac:dyDescent="0.2">
      <c r="B641" s="176" t="s">
        <v>468</v>
      </c>
      <c r="C641" s="177"/>
      <c r="D641" s="177"/>
      <c r="E641" s="177"/>
      <c r="F641" s="177"/>
      <c r="G641" s="177"/>
      <c r="H641" s="178"/>
    </row>
    <row r="642" spans="2:8" ht="22.5" customHeight="1" x14ac:dyDescent="0.2">
      <c r="B642" s="136" t="s">
        <v>2</v>
      </c>
      <c r="C642" s="136" t="s">
        <v>3</v>
      </c>
      <c r="D642" s="136" t="s">
        <v>4</v>
      </c>
      <c r="E642" s="138" t="s">
        <v>5</v>
      </c>
      <c r="F642" s="139"/>
      <c r="G642" s="138" t="s">
        <v>6</v>
      </c>
      <c r="H642" s="139"/>
    </row>
    <row r="643" spans="2:8" ht="25.5" x14ac:dyDescent="0.2">
      <c r="B643" s="137"/>
      <c r="C643" s="137"/>
      <c r="D643" s="137"/>
      <c r="E643" s="3" t="s">
        <v>7</v>
      </c>
      <c r="F643" s="10" t="s">
        <v>8</v>
      </c>
      <c r="G643" s="3" t="s">
        <v>7</v>
      </c>
      <c r="H643" s="10" t="s">
        <v>8</v>
      </c>
    </row>
    <row r="644" spans="2:8" x14ac:dyDescent="0.2">
      <c r="B644" s="125">
        <v>1</v>
      </c>
      <c r="C644" s="125">
        <v>1</v>
      </c>
      <c r="D644" s="126" t="s">
        <v>9</v>
      </c>
      <c r="E644" s="127">
        <v>1644</v>
      </c>
      <c r="F644" s="11">
        <f>E644/E$695</f>
        <v>5.4523746351817455E-2</v>
      </c>
      <c r="G644" s="127">
        <v>1153</v>
      </c>
      <c r="H644" s="11">
        <f>G644/G$695</f>
        <v>3.8239586097107987E-2</v>
      </c>
    </row>
    <row r="645" spans="2:8" x14ac:dyDescent="0.2">
      <c r="B645" s="125">
        <v>2</v>
      </c>
      <c r="C645" s="125">
        <v>1</v>
      </c>
      <c r="D645" s="126" t="s">
        <v>10</v>
      </c>
      <c r="E645" s="127">
        <v>1896</v>
      </c>
      <c r="F645" s="11">
        <f t="shared" ref="F645:F695" si="4">E645/E$695</f>
        <v>6.2881400902096041E-2</v>
      </c>
      <c r="G645" s="127">
        <v>1484</v>
      </c>
      <c r="H645" s="11">
        <f t="shared" ref="H645:H695" si="5">G645/G$695</f>
        <v>4.9217299018307244E-2</v>
      </c>
    </row>
    <row r="646" spans="2:8" x14ac:dyDescent="0.2">
      <c r="B646" s="125">
        <v>3</v>
      </c>
      <c r="C646" s="125">
        <v>1</v>
      </c>
      <c r="D646" s="126" t="s">
        <v>11</v>
      </c>
      <c r="E646" s="128">
        <v>747</v>
      </c>
      <c r="F646" s="11">
        <f t="shared" si="4"/>
        <v>2.4774475988325814E-2</v>
      </c>
      <c r="G646" s="128">
        <v>568</v>
      </c>
      <c r="H646" s="11">
        <f t="shared" si="5"/>
        <v>1.8837888033961261E-2</v>
      </c>
    </row>
    <row r="647" spans="2:8" x14ac:dyDescent="0.2">
      <c r="B647" s="125">
        <v>4</v>
      </c>
      <c r="C647" s="125">
        <v>1</v>
      </c>
      <c r="D647" s="126" t="s">
        <v>12</v>
      </c>
      <c r="E647" s="128">
        <v>854</v>
      </c>
      <c r="F647" s="11">
        <f t="shared" si="4"/>
        <v>2.8323162642610773E-2</v>
      </c>
      <c r="G647" s="128">
        <v>564</v>
      </c>
      <c r="H647" s="11">
        <f t="shared" si="5"/>
        <v>1.8705226850623508E-2</v>
      </c>
    </row>
    <row r="648" spans="2:8" x14ac:dyDescent="0.2">
      <c r="B648" s="125">
        <v>5</v>
      </c>
      <c r="C648" s="125">
        <v>1</v>
      </c>
      <c r="D648" s="126" t="s">
        <v>13</v>
      </c>
      <c r="E648" s="127">
        <v>4967</v>
      </c>
      <c r="F648" s="11">
        <f t="shared" si="4"/>
        <v>0.16473202440965773</v>
      </c>
      <c r="G648" s="127">
        <v>1900</v>
      </c>
      <c r="H648" s="11">
        <f t="shared" si="5"/>
        <v>6.3014062085433808E-2</v>
      </c>
    </row>
    <row r="649" spans="2:8" x14ac:dyDescent="0.2">
      <c r="B649" s="125">
        <v>6</v>
      </c>
      <c r="C649" s="125">
        <v>1</v>
      </c>
      <c r="D649" s="126" t="s">
        <v>14</v>
      </c>
      <c r="E649" s="128">
        <v>1073</v>
      </c>
      <c r="F649" s="11">
        <f t="shared" si="4"/>
        <v>3.5586362430352882E-2</v>
      </c>
      <c r="G649" s="128">
        <v>782</v>
      </c>
      <c r="H649" s="11">
        <f t="shared" si="5"/>
        <v>2.5935261342531175E-2</v>
      </c>
    </row>
    <row r="650" spans="2:8" x14ac:dyDescent="0.2">
      <c r="B650" s="125">
        <v>7</v>
      </c>
      <c r="C650" s="125">
        <v>1</v>
      </c>
      <c r="D650" s="126" t="s">
        <v>15</v>
      </c>
      <c r="E650" s="128">
        <v>814</v>
      </c>
      <c r="F650" s="11">
        <f t="shared" si="4"/>
        <v>2.699655080923322E-2</v>
      </c>
      <c r="G650" s="128">
        <v>579</v>
      </c>
      <c r="H650" s="11">
        <f t="shared" si="5"/>
        <v>1.9202706288140092E-2</v>
      </c>
    </row>
    <row r="651" spans="2:8" x14ac:dyDescent="0.2">
      <c r="B651" s="125">
        <v>8</v>
      </c>
      <c r="C651" s="125">
        <v>1</v>
      </c>
      <c r="D651" s="126" t="s">
        <v>16</v>
      </c>
      <c r="E651" s="128">
        <v>528</v>
      </c>
      <c r="F651" s="11">
        <f t="shared" si="4"/>
        <v>1.7511276200583709E-2</v>
      </c>
      <c r="G651" s="128">
        <v>330</v>
      </c>
      <c r="H651" s="11">
        <f t="shared" si="5"/>
        <v>1.0944547625364818E-2</v>
      </c>
    </row>
    <row r="652" spans="2:8" x14ac:dyDescent="0.2">
      <c r="B652" s="125">
        <v>9</v>
      </c>
      <c r="C652" s="125">
        <v>1</v>
      </c>
      <c r="D652" s="126" t="s">
        <v>17</v>
      </c>
      <c r="E652" s="128" t="s">
        <v>459</v>
      </c>
      <c r="F652" s="11"/>
      <c r="G652" s="128" t="s">
        <v>459</v>
      </c>
      <c r="H652" s="11"/>
    </row>
    <row r="653" spans="2:8" x14ac:dyDescent="0.2">
      <c r="B653" s="125">
        <v>10</v>
      </c>
      <c r="C653" s="125">
        <v>1</v>
      </c>
      <c r="D653" s="126" t="s">
        <v>18</v>
      </c>
      <c r="E653" s="128">
        <v>772</v>
      </c>
      <c r="F653" s="11">
        <f t="shared" si="4"/>
        <v>2.5603608384186786E-2</v>
      </c>
      <c r="G653" s="128">
        <v>388</v>
      </c>
      <c r="H653" s="11">
        <f t="shared" si="5"/>
        <v>1.2868134783762272E-2</v>
      </c>
    </row>
    <row r="654" spans="2:8" x14ac:dyDescent="0.2">
      <c r="B654" s="125">
        <v>11</v>
      </c>
      <c r="C654" s="125">
        <v>1</v>
      </c>
      <c r="D654" s="126" t="s">
        <v>19</v>
      </c>
      <c r="E654" s="127">
        <v>1880</v>
      </c>
      <c r="F654" s="11">
        <f t="shared" si="4"/>
        <v>6.2350756168745025E-2</v>
      </c>
      <c r="G654" s="127">
        <v>1368</v>
      </c>
      <c r="H654" s="11">
        <f t="shared" si="5"/>
        <v>4.5370124701512339E-2</v>
      </c>
    </row>
    <row r="655" spans="2:8" x14ac:dyDescent="0.2">
      <c r="B655" s="125">
        <v>12</v>
      </c>
      <c r="C655" s="125">
        <v>2</v>
      </c>
      <c r="D655" s="126" t="s">
        <v>20</v>
      </c>
      <c r="E655" s="127">
        <v>277</v>
      </c>
      <c r="F655" s="11">
        <f t="shared" si="4"/>
        <v>9.1867869461395597E-3</v>
      </c>
      <c r="G655" s="127">
        <v>148</v>
      </c>
      <c r="H655" s="11">
        <f t="shared" si="5"/>
        <v>4.9084637834969488E-3</v>
      </c>
    </row>
    <row r="656" spans="2:8" x14ac:dyDescent="0.2">
      <c r="B656" s="125">
        <v>13</v>
      </c>
      <c r="C656" s="125">
        <v>2</v>
      </c>
      <c r="D656" s="126" t="s">
        <v>21</v>
      </c>
      <c r="E656" s="128">
        <v>628</v>
      </c>
      <c r="F656" s="11">
        <f t="shared" si="4"/>
        <v>2.0827805784027594E-2</v>
      </c>
      <c r="G656" s="128">
        <v>396</v>
      </c>
      <c r="H656" s="11">
        <f t="shared" si="5"/>
        <v>1.3133457150437781E-2</v>
      </c>
    </row>
    <row r="657" spans="2:8" x14ac:dyDescent="0.2">
      <c r="B657" s="125">
        <v>14</v>
      </c>
      <c r="C657" s="125">
        <v>2</v>
      </c>
      <c r="D657" s="126" t="s">
        <v>22</v>
      </c>
      <c r="E657" s="128">
        <v>296</v>
      </c>
      <c r="F657" s="11">
        <f t="shared" si="4"/>
        <v>9.8169275669938976E-3</v>
      </c>
      <c r="G657" s="128">
        <v>148</v>
      </c>
      <c r="H657" s="11">
        <f t="shared" si="5"/>
        <v>4.9084637834969488E-3</v>
      </c>
    </row>
    <row r="658" spans="2:8" x14ac:dyDescent="0.2">
      <c r="B658" s="125">
        <v>15</v>
      </c>
      <c r="C658" s="125">
        <v>2</v>
      </c>
      <c r="D658" s="126" t="s">
        <v>452</v>
      </c>
      <c r="E658" s="128">
        <v>192</v>
      </c>
      <c r="F658" s="11">
        <f t="shared" si="4"/>
        <v>6.3677368002122581E-3</v>
      </c>
      <c r="G658" s="128">
        <v>120</v>
      </c>
      <c r="H658" s="11">
        <f t="shared" si="5"/>
        <v>3.9798355001326611E-3</v>
      </c>
    </row>
    <row r="659" spans="2:8" x14ac:dyDescent="0.2">
      <c r="B659" s="125">
        <v>16</v>
      </c>
      <c r="C659" s="125">
        <v>2</v>
      </c>
      <c r="D659" s="126" t="s">
        <v>23</v>
      </c>
      <c r="E659" s="128">
        <v>411</v>
      </c>
      <c r="F659" s="11">
        <f t="shared" si="4"/>
        <v>1.3630936587954364E-2</v>
      </c>
      <c r="G659" s="128">
        <v>229</v>
      </c>
      <c r="H659" s="11">
        <f t="shared" si="5"/>
        <v>7.5948527460864947E-3</v>
      </c>
    </row>
    <row r="660" spans="2:8" x14ac:dyDescent="0.2">
      <c r="B660" s="125">
        <v>17</v>
      </c>
      <c r="C660" s="125">
        <v>2</v>
      </c>
      <c r="D660" s="126" t="s">
        <v>24</v>
      </c>
      <c r="E660" s="128">
        <v>382</v>
      </c>
      <c r="F660" s="11">
        <f t="shared" si="4"/>
        <v>1.2669143008755638E-2</v>
      </c>
      <c r="G660" s="128">
        <v>204</v>
      </c>
      <c r="H660" s="11">
        <f t="shared" si="5"/>
        <v>6.7657203502255242E-3</v>
      </c>
    </row>
    <row r="661" spans="2:8" x14ac:dyDescent="0.2">
      <c r="B661" s="125">
        <v>18</v>
      </c>
      <c r="C661" s="125">
        <v>2</v>
      </c>
      <c r="D661" s="126" t="s">
        <v>25</v>
      </c>
      <c r="E661" s="128">
        <v>262</v>
      </c>
      <c r="F661" s="11">
        <f t="shared" si="4"/>
        <v>8.6893075086229773E-3</v>
      </c>
      <c r="G661" s="128">
        <v>185</v>
      </c>
      <c r="H661" s="11">
        <f t="shared" si="5"/>
        <v>6.1355797293711862E-3</v>
      </c>
    </row>
    <row r="662" spans="2:8" x14ac:dyDescent="0.2">
      <c r="B662" s="125">
        <v>19</v>
      </c>
      <c r="C662" s="125">
        <v>2</v>
      </c>
      <c r="D662" s="126" t="s">
        <v>26</v>
      </c>
      <c r="E662" s="128">
        <v>177</v>
      </c>
      <c r="F662" s="11">
        <f t="shared" si="4"/>
        <v>5.870257362695675E-3</v>
      </c>
      <c r="G662" s="128">
        <v>101</v>
      </c>
      <c r="H662" s="11">
        <f t="shared" si="5"/>
        <v>3.3496948792783232E-3</v>
      </c>
    </row>
    <row r="663" spans="2:8" x14ac:dyDescent="0.2">
      <c r="B663" s="125">
        <v>20</v>
      </c>
      <c r="C663" s="125">
        <v>2</v>
      </c>
      <c r="D663" s="126" t="s">
        <v>27</v>
      </c>
      <c r="E663" s="128">
        <v>209</v>
      </c>
      <c r="F663" s="11">
        <f t="shared" si="4"/>
        <v>6.9315468293977183E-3</v>
      </c>
      <c r="G663" s="128">
        <v>100</v>
      </c>
      <c r="H663" s="11">
        <f t="shared" si="5"/>
        <v>3.3165295834438843E-3</v>
      </c>
    </row>
    <row r="664" spans="2:8" x14ac:dyDescent="0.2">
      <c r="B664" s="125">
        <v>21</v>
      </c>
      <c r="C664" s="125">
        <v>2</v>
      </c>
      <c r="D664" s="126" t="s">
        <v>29</v>
      </c>
      <c r="E664" s="128">
        <v>466</v>
      </c>
      <c r="F664" s="11">
        <f t="shared" si="4"/>
        <v>1.5455027858848501E-2</v>
      </c>
      <c r="G664" s="128">
        <v>299</v>
      </c>
      <c r="H664" s="11">
        <f t="shared" si="5"/>
        <v>9.9164234544972148E-3</v>
      </c>
    </row>
    <row r="665" spans="2:8" x14ac:dyDescent="0.2">
      <c r="B665" s="125">
        <v>22</v>
      </c>
      <c r="C665" s="125">
        <v>2</v>
      </c>
      <c r="D665" s="126" t="s">
        <v>453</v>
      </c>
      <c r="E665" s="128">
        <v>469</v>
      </c>
      <c r="F665" s="11">
        <f t="shared" si="4"/>
        <v>1.5554523746351818E-2</v>
      </c>
      <c r="G665" s="128">
        <v>197</v>
      </c>
      <c r="H665" s="11">
        <f t="shared" si="5"/>
        <v>6.5335632793844522E-3</v>
      </c>
    </row>
    <row r="666" spans="2:8" x14ac:dyDescent="0.2">
      <c r="B666" s="125">
        <v>23</v>
      </c>
      <c r="C666" s="125">
        <v>2</v>
      </c>
      <c r="D666" s="126" t="s">
        <v>31</v>
      </c>
      <c r="E666" s="128">
        <v>1486</v>
      </c>
      <c r="F666" s="11">
        <f t="shared" si="4"/>
        <v>4.9283629609976121E-2</v>
      </c>
      <c r="G666" s="128">
        <v>836</v>
      </c>
      <c r="H666" s="11">
        <f t="shared" si="5"/>
        <v>2.7726187317590873E-2</v>
      </c>
    </row>
    <row r="667" spans="2:8" x14ac:dyDescent="0.2">
      <c r="B667" s="125">
        <v>24</v>
      </c>
      <c r="C667" s="125">
        <v>2</v>
      </c>
      <c r="D667" s="126" t="s">
        <v>32</v>
      </c>
      <c r="E667" s="128">
        <v>168</v>
      </c>
      <c r="F667" s="11">
        <f t="shared" si="4"/>
        <v>5.5717697001857252E-3</v>
      </c>
      <c r="G667" s="128">
        <v>85</v>
      </c>
      <c r="H667" s="11">
        <f t="shared" si="5"/>
        <v>2.8190501459273015E-3</v>
      </c>
    </row>
    <row r="668" spans="2:8" x14ac:dyDescent="0.2">
      <c r="B668" s="125">
        <v>25</v>
      </c>
      <c r="C668" s="125">
        <v>2</v>
      </c>
      <c r="D668" s="126" t="s">
        <v>33</v>
      </c>
      <c r="E668" s="128">
        <v>199</v>
      </c>
      <c r="F668" s="11">
        <f t="shared" si="4"/>
        <v>6.5998938710533301E-3</v>
      </c>
      <c r="G668" s="128">
        <v>127</v>
      </c>
      <c r="H668" s="11">
        <f t="shared" si="5"/>
        <v>4.211992570973733E-3</v>
      </c>
    </row>
    <row r="669" spans="2:8" x14ac:dyDescent="0.2">
      <c r="B669" s="125">
        <v>26</v>
      </c>
      <c r="C669" s="125">
        <v>2</v>
      </c>
      <c r="D669" s="126" t="s">
        <v>36</v>
      </c>
      <c r="E669" s="128">
        <v>99</v>
      </c>
      <c r="F669" s="11">
        <f t="shared" si="4"/>
        <v>3.2833642876094454E-3</v>
      </c>
      <c r="G669" s="128">
        <v>41</v>
      </c>
      <c r="H669" s="11">
        <f t="shared" si="5"/>
        <v>1.3597771292119926E-3</v>
      </c>
    </row>
    <row r="670" spans="2:8" x14ac:dyDescent="0.2">
      <c r="B670" s="125">
        <v>27</v>
      </c>
      <c r="C670" s="125">
        <v>2</v>
      </c>
      <c r="D670" s="126" t="s">
        <v>37</v>
      </c>
      <c r="E670" s="128">
        <v>239</v>
      </c>
      <c r="F670" s="11">
        <f t="shared" si="4"/>
        <v>7.9265057044308838E-3</v>
      </c>
      <c r="G670" s="128">
        <v>164</v>
      </c>
      <c r="H670" s="11">
        <f t="shared" si="5"/>
        <v>5.4391085168479705E-3</v>
      </c>
    </row>
    <row r="671" spans="2:8" x14ac:dyDescent="0.2">
      <c r="B671" s="125">
        <v>28</v>
      </c>
      <c r="C671" s="125">
        <v>2</v>
      </c>
      <c r="D671" s="126" t="s">
        <v>38</v>
      </c>
      <c r="E671" s="128">
        <v>233</v>
      </c>
      <c r="F671" s="11">
        <f t="shared" si="4"/>
        <v>7.7275139294242503E-3</v>
      </c>
      <c r="G671" s="128">
        <v>103</v>
      </c>
      <c r="H671" s="11">
        <f t="shared" si="5"/>
        <v>3.416025470947201E-3</v>
      </c>
    </row>
    <row r="672" spans="2:8" x14ac:dyDescent="0.2">
      <c r="B672" s="125">
        <v>29</v>
      </c>
      <c r="C672" s="125">
        <v>2</v>
      </c>
      <c r="D672" s="126" t="s">
        <v>39</v>
      </c>
      <c r="E672" s="128">
        <v>302</v>
      </c>
      <c r="F672" s="11">
        <f t="shared" si="4"/>
        <v>1.001591934200053E-2</v>
      </c>
      <c r="G672" s="128">
        <v>211</v>
      </c>
      <c r="H672" s="11">
        <f t="shared" si="5"/>
        <v>6.9978774210665961E-3</v>
      </c>
    </row>
    <row r="673" spans="2:8" x14ac:dyDescent="0.2">
      <c r="B673" s="125">
        <v>30</v>
      </c>
      <c r="C673" s="125">
        <v>2</v>
      </c>
      <c r="D673" s="126" t="s">
        <v>40</v>
      </c>
      <c r="E673" s="128">
        <v>335</v>
      </c>
      <c r="F673" s="11">
        <f t="shared" si="4"/>
        <v>1.1110374104537012E-2</v>
      </c>
      <c r="G673" s="128">
        <v>185</v>
      </c>
      <c r="H673" s="11">
        <f t="shared" si="5"/>
        <v>6.1355797293711862E-3</v>
      </c>
    </row>
    <row r="674" spans="2:8" x14ac:dyDescent="0.2">
      <c r="B674" s="125">
        <v>31</v>
      </c>
      <c r="C674" s="125">
        <v>2</v>
      </c>
      <c r="D674" s="126" t="s">
        <v>41</v>
      </c>
      <c r="E674" s="128">
        <v>560</v>
      </c>
      <c r="F674" s="11">
        <f t="shared" si="4"/>
        <v>1.8572565667285754E-2</v>
      </c>
      <c r="G674" s="128">
        <v>369</v>
      </c>
      <c r="H674" s="11">
        <f t="shared" si="5"/>
        <v>1.2237994162907934E-2</v>
      </c>
    </row>
    <row r="675" spans="2:8" x14ac:dyDescent="0.2">
      <c r="B675" s="125">
        <v>32</v>
      </c>
      <c r="C675" s="125">
        <v>2</v>
      </c>
      <c r="D675" s="126" t="s">
        <v>454</v>
      </c>
      <c r="E675" s="128">
        <v>139</v>
      </c>
      <c r="F675" s="11">
        <f t="shared" si="4"/>
        <v>4.6099761209869991E-3</v>
      </c>
      <c r="G675" s="128">
        <v>83</v>
      </c>
      <c r="H675" s="11">
        <f t="shared" si="5"/>
        <v>2.7527195542584241E-3</v>
      </c>
    </row>
    <row r="676" spans="2:8" x14ac:dyDescent="0.2">
      <c r="B676" s="125">
        <v>33</v>
      </c>
      <c r="C676" s="125">
        <v>2</v>
      </c>
      <c r="D676" s="126" t="s">
        <v>455</v>
      </c>
      <c r="E676" s="128">
        <v>833</v>
      </c>
      <c r="F676" s="11">
        <f t="shared" si="4"/>
        <v>2.7626691430087558E-2</v>
      </c>
      <c r="G676" s="128">
        <v>404</v>
      </c>
      <c r="H676" s="11">
        <f t="shared" si="5"/>
        <v>1.3398779517113293E-2</v>
      </c>
    </row>
    <row r="677" spans="2:8" x14ac:dyDescent="0.2">
      <c r="B677" s="125">
        <v>34</v>
      </c>
      <c r="C677" s="125" t="s">
        <v>42</v>
      </c>
      <c r="D677" s="126" t="s">
        <v>43</v>
      </c>
      <c r="E677" s="128">
        <v>251</v>
      </c>
      <c r="F677" s="11">
        <f t="shared" si="4"/>
        <v>8.3244892544441489E-3</v>
      </c>
      <c r="G677" s="128">
        <v>75</v>
      </c>
      <c r="H677" s="11">
        <f t="shared" si="5"/>
        <v>2.4873971875829133E-3</v>
      </c>
    </row>
    <row r="678" spans="2:8" x14ac:dyDescent="0.2">
      <c r="B678" s="125">
        <v>35</v>
      </c>
      <c r="C678" s="125" t="s">
        <v>42</v>
      </c>
      <c r="D678" s="126" t="s">
        <v>458</v>
      </c>
      <c r="E678" s="128" t="s">
        <v>459</v>
      </c>
      <c r="F678" s="11"/>
      <c r="G678" s="128" t="s">
        <v>459</v>
      </c>
      <c r="H678" s="11"/>
    </row>
    <row r="679" spans="2:8" x14ac:dyDescent="0.2">
      <c r="B679" s="125">
        <v>36</v>
      </c>
      <c r="C679" s="125" t="s">
        <v>42</v>
      </c>
      <c r="D679" s="126" t="s">
        <v>44</v>
      </c>
      <c r="E679" s="128">
        <v>125</v>
      </c>
      <c r="F679" s="11">
        <f t="shared" si="4"/>
        <v>4.1456619793048552E-3</v>
      </c>
      <c r="G679" s="128">
        <v>75</v>
      </c>
      <c r="H679" s="11">
        <f t="shared" si="5"/>
        <v>2.4873971875829133E-3</v>
      </c>
    </row>
    <row r="680" spans="2:8" x14ac:dyDescent="0.2">
      <c r="B680" s="125">
        <v>37</v>
      </c>
      <c r="C680" s="125" t="s">
        <v>42</v>
      </c>
      <c r="D680" s="126" t="s">
        <v>45</v>
      </c>
      <c r="E680" s="128">
        <v>83</v>
      </c>
      <c r="F680" s="11">
        <f t="shared" si="4"/>
        <v>2.7527195542584241E-3</v>
      </c>
      <c r="G680" s="128">
        <v>38</v>
      </c>
      <c r="H680" s="11">
        <f t="shared" si="5"/>
        <v>1.2602812417086761E-3</v>
      </c>
    </row>
    <row r="681" spans="2:8" x14ac:dyDescent="0.2">
      <c r="B681" s="125">
        <v>38</v>
      </c>
      <c r="C681" s="125" t="s">
        <v>42</v>
      </c>
      <c r="D681" s="126" t="s">
        <v>46</v>
      </c>
      <c r="E681" s="128">
        <v>55</v>
      </c>
      <c r="F681" s="11">
        <f t="shared" si="4"/>
        <v>1.8240912708941365E-3</v>
      </c>
      <c r="G681" s="128">
        <v>15</v>
      </c>
      <c r="H681" s="11">
        <f t="shared" si="5"/>
        <v>4.9747943751658264E-4</v>
      </c>
    </row>
    <row r="682" spans="2:8" x14ac:dyDescent="0.2">
      <c r="B682" s="125">
        <v>39</v>
      </c>
      <c r="C682" s="125" t="s">
        <v>42</v>
      </c>
      <c r="D682" s="126" t="s">
        <v>47</v>
      </c>
      <c r="E682" s="128">
        <v>351</v>
      </c>
      <c r="F682" s="11">
        <f t="shared" si="4"/>
        <v>1.1641018837888035E-2</v>
      </c>
      <c r="G682" s="128">
        <v>155</v>
      </c>
      <c r="H682" s="11">
        <f t="shared" si="5"/>
        <v>5.1406208543380207E-3</v>
      </c>
    </row>
    <row r="683" spans="2:8" x14ac:dyDescent="0.2">
      <c r="B683" s="125">
        <v>40</v>
      </c>
      <c r="C683" s="125" t="s">
        <v>42</v>
      </c>
      <c r="D683" s="126" t="s">
        <v>48</v>
      </c>
      <c r="E683" s="128">
        <v>1019</v>
      </c>
      <c r="F683" s="11">
        <f t="shared" si="4"/>
        <v>3.3795436455293183E-2</v>
      </c>
      <c r="G683" s="128">
        <v>165</v>
      </c>
      <c r="H683" s="11">
        <f t="shared" si="5"/>
        <v>5.4722738126824089E-3</v>
      </c>
    </row>
    <row r="684" spans="2:8" x14ac:dyDescent="0.2">
      <c r="B684" s="125">
        <v>41</v>
      </c>
      <c r="C684" s="125" t="s">
        <v>42</v>
      </c>
      <c r="D684" s="126" t="s">
        <v>49</v>
      </c>
      <c r="E684" s="128">
        <v>322</v>
      </c>
      <c r="F684" s="11">
        <f t="shared" si="4"/>
        <v>1.0679225258689308E-2</v>
      </c>
      <c r="G684" s="128">
        <v>78</v>
      </c>
      <c r="H684" s="11">
        <f t="shared" si="5"/>
        <v>2.5868930750862296E-3</v>
      </c>
    </row>
    <row r="685" spans="2:8" x14ac:dyDescent="0.2">
      <c r="B685" s="125">
        <v>42</v>
      </c>
      <c r="C685" s="125" t="s">
        <v>42</v>
      </c>
      <c r="D685" s="126" t="s">
        <v>50</v>
      </c>
      <c r="E685" s="128">
        <v>201</v>
      </c>
      <c r="F685" s="11">
        <f t="shared" si="4"/>
        <v>6.6662244627222079E-3</v>
      </c>
      <c r="G685" s="128">
        <v>125</v>
      </c>
      <c r="H685" s="11">
        <f t="shared" si="5"/>
        <v>4.1456619793048552E-3</v>
      </c>
    </row>
    <row r="686" spans="2:8" x14ac:dyDescent="0.2">
      <c r="B686" s="125">
        <v>43</v>
      </c>
      <c r="C686" s="125" t="s">
        <v>42</v>
      </c>
      <c r="D686" s="126" t="s">
        <v>51</v>
      </c>
      <c r="E686" s="128">
        <v>398</v>
      </c>
      <c r="F686" s="11">
        <f t="shared" si="4"/>
        <v>1.319978774210666E-2</v>
      </c>
      <c r="G686" s="128">
        <v>182</v>
      </c>
      <c r="H686" s="11">
        <f t="shared" si="5"/>
        <v>6.0360838418678691E-3</v>
      </c>
    </row>
    <row r="687" spans="2:8" x14ac:dyDescent="0.2">
      <c r="B687" s="125">
        <v>44</v>
      </c>
      <c r="C687" s="125" t="s">
        <v>42</v>
      </c>
      <c r="D687" s="126" t="s">
        <v>52</v>
      </c>
      <c r="E687" s="128">
        <v>289</v>
      </c>
      <c r="F687" s="11">
        <f t="shared" si="4"/>
        <v>9.5847704961528248E-3</v>
      </c>
      <c r="G687" s="128">
        <v>107</v>
      </c>
      <c r="H687" s="11">
        <f t="shared" si="5"/>
        <v>3.5486866542849562E-3</v>
      </c>
    </row>
    <row r="688" spans="2:8" x14ac:dyDescent="0.2">
      <c r="B688" s="125">
        <v>45</v>
      </c>
      <c r="C688" s="125" t="s">
        <v>42</v>
      </c>
      <c r="D688" s="126" t="s">
        <v>53</v>
      </c>
      <c r="E688" s="128">
        <v>177</v>
      </c>
      <c r="F688" s="11">
        <f t="shared" si="4"/>
        <v>5.870257362695675E-3</v>
      </c>
      <c r="G688" s="128" t="s">
        <v>459</v>
      </c>
      <c r="H688" s="11"/>
    </row>
    <row r="689" spans="2:8" x14ac:dyDescent="0.2">
      <c r="B689" s="125">
        <v>46</v>
      </c>
      <c r="C689" s="125" t="s">
        <v>42</v>
      </c>
      <c r="D689" s="126" t="s">
        <v>54</v>
      </c>
      <c r="E689" s="128">
        <v>189</v>
      </c>
      <c r="F689" s="11">
        <f t="shared" si="4"/>
        <v>6.268240912708941E-3</v>
      </c>
      <c r="G689" s="128">
        <v>86</v>
      </c>
      <c r="H689" s="11">
        <f t="shared" si="5"/>
        <v>2.8522154417617404E-3</v>
      </c>
    </row>
    <row r="690" spans="2:8" x14ac:dyDescent="0.2">
      <c r="B690" s="125">
        <v>47</v>
      </c>
      <c r="C690" s="125" t="s">
        <v>42</v>
      </c>
      <c r="D690" s="126" t="s">
        <v>55</v>
      </c>
      <c r="E690" s="128">
        <v>111</v>
      </c>
      <c r="F690" s="11">
        <f t="shared" si="4"/>
        <v>3.6813478376227114E-3</v>
      </c>
      <c r="G690" s="128">
        <v>60</v>
      </c>
      <c r="H690" s="11">
        <f t="shared" si="5"/>
        <v>1.9899177500663306E-3</v>
      </c>
    </row>
    <row r="691" spans="2:8" x14ac:dyDescent="0.2">
      <c r="B691" s="131" t="s">
        <v>56</v>
      </c>
      <c r="C691" s="132"/>
      <c r="D691" s="133"/>
      <c r="E691" s="127">
        <f>SUM(E644:E654)</f>
        <v>15175</v>
      </c>
      <c r="F691" s="11">
        <f t="shared" si="4"/>
        <v>0.50328336428760945</v>
      </c>
      <c r="G691" s="127">
        <f>SUM(G644:G654)</f>
        <v>9116</v>
      </c>
      <c r="H691" s="11">
        <f t="shared" si="5"/>
        <v>0.3023348368267445</v>
      </c>
    </row>
    <row r="692" spans="2:8" x14ac:dyDescent="0.2">
      <c r="B692" s="131" t="s">
        <v>57</v>
      </c>
      <c r="C692" s="132"/>
      <c r="D692" s="133"/>
      <c r="E692" s="127">
        <f>SUM(E655:E676)</f>
        <v>8362</v>
      </c>
      <c r="F692" s="11">
        <f t="shared" si="4"/>
        <v>0.27732820376757761</v>
      </c>
      <c r="G692" s="127">
        <f>SUM(G655:G676)</f>
        <v>4735</v>
      </c>
      <c r="H692" s="11">
        <f t="shared" si="5"/>
        <v>0.15703767577606792</v>
      </c>
    </row>
    <row r="693" spans="2:8" x14ac:dyDescent="0.2">
      <c r="B693" s="131" t="s">
        <v>58</v>
      </c>
      <c r="C693" s="132"/>
      <c r="D693" s="133"/>
      <c r="E693" s="128">
        <f>SUM(E677:E690)</f>
        <v>3571</v>
      </c>
      <c r="F693" s="11">
        <f t="shared" si="4"/>
        <v>0.11843327142478111</v>
      </c>
      <c r="G693" s="128">
        <f>SUM(G677:G690)</f>
        <v>1161</v>
      </c>
      <c r="H693" s="11">
        <f t="shared" si="5"/>
        <v>3.8504908463783495E-2</v>
      </c>
    </row>
    <row r="694" spans="2:8" x14ac:dyDescent="0.2">
      <c r="B694" s="131" t="s">
        <v>59</v>
      </c>
      <c r="C694" s="132"/>
      <c r="D694" s="133"/>
      <c r="E694" s="127">
        <f>SUM(E644:E690)</f>
        <v>27108</v>
      </c>
      <c r="F694" s="11">
        <f t="shared" si="4"/>
        <v>0.89904483947996816</v>
      </c>
      <c r="G694" s="127">
        <f>SUM(G644:G690)</f>
        <v>15012</v>
      </c>
      <c r="H694" s="11">
        <f t="shared" si="5"/>
        <v>0.49787742106659594</v>
      </c>
    </row>
    <row r="695" spans="2:8" x14ac:dyDescent="0.2">
      <c r="B695" s="131" t="s">
        <v>60</v>
      </c>
      <c r="C695" s="132"/>
      <c r="D695" s="133"/>
      <c r="E695" s="8">
        <v>30152</v>
      </c>
      <c r="F695" s="11">
        <f t="shared" si="4"/>
        <v>1</v>
      </c>
      <c r="G695" s="8">
        <v>30152</v>
      </c>
      <c r="H695" s="11">
        <f t="shared" si="5"/>
        <v>1</v>
      </c>
    </row>
  </sheetData>
  <mergeCells count="148">
    <mergeCell ref="B6:B8"/>
    <mergeCell ref="C6:C8"/>
    <mergeCell ref="D6:D8"/>
    <mergeCell ref="B113:D113"/>
    <mergeCell ref="B114:D114"/>
    <mergeCell ref="B115:D115"/>
    <mergeCell ref="E6:F6"/>
    <mergeCell ref="G6:H6"/>
    <mergeCell ref="E7:F7"/>
    <mergeCell ref="G7:H7"/>
    <mergeCell ref="B53:D53"/>
    <mergeCell ref="B54:D54"/>
    <mergeCell ref="B55:D55"/>
    <mergeCell ref="B56:D56"/>
    <mergeCell ref="B57:D57"/>
    <mergeCell ref="E64:F64"/>
    <mergeCell ref="G64:H64"/>
    <mergeCell ref="E65:F65"/>
    <mergeCell ref="G65:H65"/>
    <mergeCell ref="B111:D111"/>
    <mergeCell ref="B112:D112"/>
    <mergeCell ref="B64:B66"/>
    <mergeCell ref="C64:C66"/>
    <mergeCell ref="D64:D66"/>
    <mergeCell ref="B171:D171"/>
    <mergeCell ref="B172:D172"/>
    <mergeCell ref="B173:D173"/>
    <mergeCell ref="B180:B182"/>
    <mergeCell ref="C180:C182"/>
    <mergeCell ref="D180:D182"/>
    <mergeCell ref="E122:F122"/>
    <mergeCell ref="G122:H122"/>
    <mergeCell ref="E123:F123"/>
    <mergeCell ref="G123:H123"/>
    <mergeCell ref="B169:D169"/>
    <mergeCell ref="B170:D170"/>
    <mergeCell ref="B122:B124"/>
    <mergeCell ref="C122:C124"/>
    <mergeCell ref="D122:D124"/>
    <mergeCell ref="B229:D229"/>
    <mergeCell ref="B230:D230"/>
    <mergeCell ref="B231:D231"/>
    <mergeCell ref="B238:B240"/>
    <mergeCell ref="C238:C240"/>
    <mergeCell ref="D238:D240"/>
    <mergeCell ref="E180:F180"/>
    <mergeCell ref="G180:H180"/>
    <mergeCell ref="E181:F181"/>
    <mergeCell ref="G181:H181"/>
    <mergeCell ref="B227:D227"/>
    <mergeCell ref="B228:D228"/>
    <mergeCell ref="B287:D287"/>
    <mergeCell ref="B288:D288"/>
    <mergeCell ref="B289:D289"/>
    <mergeCell ref="B296:B298"/>
    <mergeCell ref="C296:C298"/>
    <mergeCell ref="D296:D298"/>
    <mergeCell ref="E238:F238"/>
    <mergeCell ref="G238:H238"/>
    <mergeCell ref="E239:F239"/>
    <mergeCell ref="G239:H239"/>
    <mergeCell ref="B285:D285"/>
    <mergeCell ref="B286:D286"/>
    <mergeCell ref="B345:D345"/>
    <mergeCell ref="B346:D346"/>
    <mergeCell ref="B347:D347"/>
    <mergeCell ref="B354:B356"/>
    <mergeCell ref="C354:C356"/>
    <mergeCell ref="D354:D356"/>
    <mergeCell ref="E296:F296"/>
    <mergeCell ref="G296:H296"/>
    <mergeCell ref="E297:F297"/>
    <mergeCell ref="G297:H297"/>
    <mergeCell ref="B343:D343"/>
    <mergeCell ref="B344:D344"/>
    <mergeCell ref="B403:D403"/>
    <mergeCell ref="B404:D404"/>
    <mergeCell ref="B405:D405"/>
    <mergeCell ref="B412:B414"/>
    <mergeCell ref="C412:C414"/>
    <mergeCell ref="D412:D414"/>
    <mergeCell ref="E354:F354"/>
    <mergeCell ref="G354:H354"/>
    <mergeCell ref="E355:F355"/>
    <mergeCell ref="G355:H355"/>
    <mergeCell ref="B401:D401"/>
    <mergeCell ref="B402:D402"/>
    <mergeCell ref="B461:D461"/>
    <mergeCell ref="B462:D462"/>
    <mergeCell ref="B463:D463"/>
    <mergeCell ref="B465:H465"/>
    <mergeCell ref="B466:H466"/>
    <mergeCell ref="B467:H467"/>
    <mergeCell ref="E412:F412"/>
    <mergeCell ref="G412:H412"/>
    <mergeCell ref="E413:F413"/>
    <mergeCell ref="G413:H413"/>
    <mergeCell ref="B459:D459"/>
    <mergeCell ref="B460:D460"/>
    <mergeCell ref="B517:D517"/>
    <mergeCell ref="B518:D518"/>
    <mergeCell ref="B519:D519"/>
    <mergeCell ref="B520:D520"/>
    <mergeCell ref="B523:H523"/>
    <mergeCell ref="B524:H524"/>
    <mergeCell ref="B468:B469"/>
    <mergeCell ref="C468:C469"/>
    <mergeCell ref="D468:D469"/>
    <mergeCell ref="E468:F468"/>
    <mergeCell ref="G468:H468"/>
    <mergeCell ref="B516:D516"/>
    <mergeCell ref="B574:D574"/>
    <mergeCell ref="B575:D575"/>
    <mergeCell ref="B576:D576"/>
    <mergeCell ref="B577:D577"/>
    <mergeCell ref="B578:D578"/>
    <mergeCell ref="B581:H581"/>
    <mergeCell ref="B525:H525"/>
    <mergeCell ref="B526:B527"/>
    <mergeCell ref="C526:C527"/>
    <mergeCell ref="D526:D527"/>
    <mergeCell ref="E526:F526"/>
    <mergeCell ref="G526:H526"/>
    <mergeCell ref="B632:D632"/>
    <mergeCell ref="B633:D633"/>
    <mergeCell ref="B634:D634"/>
    <mergeCell ref="B635:D635"/>
    <mergeCell ref="B636:D636"/>
    <mergeCell ref="B639:H639"/>
    <mergeCell ref="B582:H582"/>
    <mergeCell ref="B583:H583"/>
    <mergeCell ref="B584:B585"/>
    <mergeCell ref="C584:C585"/>
    <mergeCell ref="D584:D585"/>
    <mergeCell ref="E584:F584"/>
    <mergeCell ref="G584:H584"/>
    <mergeCell ref="B691:D691"/>
    <mergeCell ref="B692:D692"/>
    <mergeCell ref="B693:D693"/>
    <mergeCell ref="B694:D694"/>
    <mergeCell ref="B695:D695"/>
    <mergeCell ref="B640:H640"/>
    <mergeCell ref="B641:H641"/>
    <mergeCell ref="B642:B643"/>
    <mergeCell ref="C642:C643"/>
    <mergeCell ref="D642:D643"/>
    <mergeCell ref="E642:F642"/>
    <mergeCell ref="G642:H64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11</vt:i4>
      </vt:variant>
    </vt:vector>
  </HeadingPairs>
  <TitlesOfParts>
    <vt:vector size="19" baseType="lpstr">
      <vt:lpstr>5-A CGR by Institution</vt:lpstr>
      <vt:lpstr>5-B AR CGR History</vt:lpstr>
      <vt:lpstr>5-C NCES Digest_Table 302.10</vt:lpstr>
      <vt:lpstr>5-D CGR by Race Gender</vt:lpstr>
      <vt:lpstr>5-E CGR by HS County</vt:lpstr>
      <vt:lpstr>5-F CGR by HS District</vt:lpstr>
      <vt:lpstr>5-G WhereTheyAttend</vt:lpstr>
      <vt:lpstr>5-H CGR_Ark_History</vt:lpstr>
      <vt:lpstr>'5-A CGR by Institution'!Print_Area</vt:lpstr>
      <vt:lpstr>'5-B AR CGR History'!Print_Area</vt:lpstr>
      <vt:lpstr>'5-C NCES Digest_Table 302.10'!Print_Area</vt:lpstr>
      <vt:lpstr>'5-D CGR by Race Gender'!Print_Area</vt:lpstr>
      <vt:lpstr>'5-F CGR by HS District'!Print_Area</vt:lpstr>
      <vt:lpstr>'5-G WhereTheyAttend'!Print_Area</vt:lpstr>
      <vt:lpstr>'5-C NCES Digest_Table 302.10'!Print_Area_MI</vt:lpstr>
      <vt:lpstr>'5-C NCES Digest_Table 302.10'!Print_Titles</vt:lpstr>
      <vt:lpstr>'5-E CGR by HS County'!Print_Titles</vt:lpstr>
      <vt:lpstr>'5-F CGR by HS District'!Print_Titles</vt:lpstr>
      <vt:lpstr>'5-G WhereTheyAttend'!Print_Titles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Rick Jenkins</dc:creator>
  <cp:lastModifiedBy>Phylesia Davis</cp:lastModifiedBy>
  <cp:lastPrinted>2017-07-17T18:28:28Z</cp:lastPrinted>
  <dcterms:created xsi:type="dcterms:W3CDTF">2014-08-01T14:26:37Z</dcterms:created>
  <dcterms:modified xsi:type="dcterms:W3CDTF">2017-10-04T16:01:06Z</dcterms:modified>
</cp:coreProperties>
</file>