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IF_Admin\Personal Services\2017-19 ps\Form A's for Website\"/>
    </mc:Choice>
  </mc:AlternateContent>
  <bookViews>
    <workbookView xWindow="0" yWindow="0" windowWidth="20730" windowHeight="11760"/>
  </bookViews>
  <sheets>
    <sheet name="NWACC" sheetId="1" r:id="rId1"/>
  </sheets>
  <definedNames>
    <definedName name="_xlnm.Print_Area" localSheetId="0">NWACC!$A$1:$S$86</definedName>
    <definedName name="_xlnm.Print_Titles" localSheetId="0">NWACC!$1:$8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4" i="1" l="1"/>
  <c r="P86" i="1" s="1"/>
  <c r="P78" i="1"/>
  <c r="P68" i="1"/>
  <c r="N84" i="1"/>
  <c r="N78" i="1"/>
  <c r="N86" i="1" s="1"/>
  <c r="N68" i="1"/>
  <c r="R84" i="1" l="1"/>
  <c r="R78" i="1"/>
  <c r="R68" i="1"/>
  <c r="R86" i="1"/>
  <c r="L84" i="1"/>
  <c r="L78" i="1"/>
  <c r="L68" i="1"/>
  <c r="L86" i="1"/>
  <c r="J84" i="1"/>
  <c r="J78" i="1"/>
  <c r="J68" i="1"/>
  <c r="J86" i="1"/>
  <c r="H84" i="1"/>
  <c r="H78" i="1"/>
  <c r="H68" i="1"/>
  <c r="H86" i="1"/>
  <c r="F84" i="1"/>
  <c r="F78" i="1"/>
  <c r="F68" i="1"/>
  <c r="F86" i="1"/>
  <c r="M83" i="1"/>
  <c r="O83" i="1" s="1"/>
  <c r="M82" i="1"/>
  <c r="O82" i="1" s="1"/>
  <c r="M73" i="1"/>
  <c r="O73" i="1" s="1"/>
  <c r="M74" i="1"/>
  <c r="O74" i="1" s="1"/>
  <c r="M75" i="1"/>
  <c r="O75" i="1" s="1"/>
  <c r="M76" i="1"/>
  <c r="O76" i="1" s="1"/>
  <c r="M77" i="1"/>
  <c r="O77" i="1" s="1"/>
  <c r="M72" i="1"/>
  <c r="O72" i="1" s="1"/>
  <c r="M67" i="1"/>
  <c r="O67" i="1" s="1"/>
  <c r="M66" i="1"/>
  <c r="O66" i="1" s="1"/>
  <c r="M65" i="1"/>
  <c r="O65" i="1" s="1"/>
  <c r="M64" i="1"/>
  <c r="O64" i="1" s="1"/>
  <c r="M63" i="1"/>
  <c r="O63" i="1" s="1"/>
  <c r="M62" i="1"/>
  <c r="O62" i="1" s="1"/>
  <c r="M61" i="1"/>
  <c r="O61" i="1" s="1"/>
  <c r="M60" i="1"/>
  <c r="O60" i="1" s="1"/>
  <c r="M59" i="1"/>
  <c r="O59" i="1" s="1"/>
  <c r="M58" i="1"/>
  <c r="O58" i="1" s="1"/>
  <c r="M57" i="1"/>
  <c r="O57" i="1" s="1"/>
  <c r="M56" i="1"/>
  <c r="O56" i="1" s="1"/>
  <c r="M55" i="1"/>
  <c r="O55" i="1" s="1"/>
  <c r="M54" i="1"/>
  <c r="O54" i="1" s="1"/>
  <c r="M53" i="1"/>
  <c r="O53" i="1" s="1"/>
  <c r="M52" i="1"/>
  <c r="O52" i="1" s="1"/>
  <c r="M51" i="1"/>
  <c r="O51" i="1" s="1"/>
  <c r="M50" i="1"/>
  <c r="O50" i="1" s="1"/>
  <c r="M49" i="1"/>
  <c r="O49" i="1" s="1"/>
  <c r="M48" i="1"/>
  <c r="O48" i="1" s="1"/>
  <c r="M47" i="1"/>
  <c r="O47" i="1" s="1"/>
  <c r="M46" i="1"/>
  <c r="O46" i="1" s="1"/>
  <c r="M45" i="1"/>
  <c r="O45" i="1" s="1"/>
  <c r="M44" i="1"/>
  <c r="O44" i="1" s="1"/>
  <c r="M43" i="1"/>
  <c r="O43" i="1" s="1"/>
  <c r="M42" i="1"/>
  <c r="O42" i="1" s="1"/>
  <c r="M41" i="1"/>
  <c r="O41" i="1" s="1"/>
  <c r="M40" i="1"/>
  <c r="O40" i="1" s="1"/>
  <c r="M39" i="1"/>
  <c r="O39" i="1" s="1"/>
  <c r="M38" i="1"/>
  <c r="O38" i="1" s="1"/>
  <c r="M37" i="1"/>
  <c r="O37" i="1" s="1"/>
  <c r="M35" i="1"/>
  <c r="O35" i="1" s="1"/>
  <c r="M15" i="1"/>
  <c r="O15" i="1" s="1"/>
  <c r="M16" i="1"/>
  <c r="O16" i="1" s="1"/>
  <c r="M17" i="1"/>
  <c r="O17" i="1" s="1"/>
  <c r="M18" i="1"/>
  <c r="O18" i="1" s="1"/>
  <c r="M19" i="1"/>
  <c r="O19" i="1" s="1"/>
  <c r="M20" i="1"/>
  <c r="O20" i="1" s="1"/>
  <c r="M21" i="1"/>
  <c r="O21" i="1" s="1"/>
  <c r="M22" i="1"/>
  <c r="O22" i="1" s="1"/>
  <c r="M23" i="1"/>
  <c r="O23" i="1" s="1"/>
  <c r="M24" i="1"/>
  <c r="O24" i="1" s="1"/>
  <c r="M25" i="1"/>
  <c r="O25" i="1" s="1"/>
  <c r="M26" i="1"/>
  <c r="O26" i="1" s="1"/>
  <c r="M27" i="1"/>
  <c r="O27" i="1" s="1"/>
  <c r="M28" i="1"/>
  <c r="O28" i="1" s="1"/>
  <c r="M29" i="1"/>
  <c r="O29" i="1" s="1"/>
  <c r="M30" i="1"/>
  <c r="O30" i="1" s="1"/>
  <c r="M31" i="1"/>
  <c r="O31" i="1" s="1"/>
  <c r="M32" i="1"/>
  <c r="O32" i="1" s="1"/>
  <c r="M33" i="1"/>
  <c r="O33" i="1" s="1"/>
  <c r="M34" i="1"/>
  <c r="O34" i="1" s="1"/>
  <c r="M14" i="1"/>
  <c r="O14" i="1" s="1"/>
</calcChain>
</file>

<file path=xl/sharedStrings.xml><?xml version="1.0" encoding="utf-8"?>
<sst xmlns="http://schemas.openxmlformats.org/spreadsheetml/2006/main" count="113" uniqueCount="92">
  <si>
    <t>FORM A</t>
  </si>
  <si>
    <t>AHECB</t>
  </si>
  <si>
    <t>AUTHORIZED</t>
  </si>
  <si>
    <t>PAID</t>
  </si>
  <si>
    <t>BUDGETED</t>
  </si>
  <si>
    <t>REQUESTED</t>
  </si>
  <si>
    <t>RECOMMENDED</t>
  </si>
  <si>
    <t>T</t>
  </si>
  <si>
    <t>CL</t>
  </si>
  <si>
    <t>ITEM</t>
  </si>
  <si>
    <t>POSITION</t>
  </si>
  <si>
    <t>2015-16</t>
  </si>
  <si>
    <t>2016-17</t>
  </si>
  <si>
    <t>C</t>
  </si>
  <si>
    <t>CODE</t>
  </si>
  <si>
    <t xml:space="preserve"> #</t>
  </si>
  <si>
    <t>TITLE</t>
  </si>
  <si>
    <t>ANNUAL SAL</t>
  </si>
  <si>
    <t>#</t>
  </si>
  <si>
    <t>NORTHWEST ARKANSAS COMMUNITY COLLEGE</t>
  </si>
  <si>
    <t>TWELVE MONTH EDUCATIONAL AND GENERAL</t>
  </si>
  <si>
    <t>ADMINISTRATIVE POSITIONS</t>
  </si>
  <si>
    <t>President, NWACC</t>
  </si>
  <si>
    <t>Chief Academic Officer</t>
  </si>
  <si>
    <t>Chief Fiscal Officer</t>
  </si>
  <si>
    <t>Chief Student Affairs Officer</t>
  </si>
  <si>
    <t>Chief Information Officer</t>
  </si>
  <si>
    <t>Chief Planning &amp; Assessment Officer</t>
  </si>
  <si>
    <t>Director of College Relations</t>
  </si>
  <si>
    <t>Director of Institutional Research</t>
  </si>
  <si>
    <t>Director of Human Resources</t>
  </si>
  <si>
    <t>Director of Administrative Services</t>
  </si>
  <si>
    <t>Dean of Workforce Development</t>
  </si>
  <si>
    <t>Counselor</t>
  </si>
  <si>
    <t>Registrar</t>
  </si>
  <si>
    <t>Coord. of Cont. Ed. &amp; Bus. Outreach</t>
  </si>
  <si>
    <t>Director of Financial Aid</t>
  </si>
  <si>
    <t>Dean of Students</t>
  </si>
  <si>
    <t>Director of Major Gifts</t>
  </si>
  <si>
    <t>Director of Planning &amp; Assessment</t>
  </si>
  <si>
    <t>Project/Program Administrator</t>
  </si>
  <si>
    <t>Project/Program Director</t>
  </si>
  <si>
    <t>Project/Program Manager</t>
  </si>
  <si>
    <t>Project/Program Specialist</t>
  </si>
  <si>
    <t>Director of Academic Computing</t>
  </si>
  <si>
    <t>Director of Administrative Computing</t>
  </si>
  <si>
    <t>Director of Off-Campus Operations</t>
  </si>
  <si>
    <t>Director of Distance Learning</t>
  </si>
  <si>
    <t>Business Manager</t>
  </si>
  <si>
    <t>Controller</t>
  </si>
  <si>
    <t>Dean of Advanced Studies</t>
  </si>
  <si>
    <t>Director of Physical Plant</t>
  </si>
  <si>
    <t>Director of Police &amp; Public Safety</t>
  </si>
  <si>
    <t>Director of Enrollment Management</t>
  </si>
  <si>
    <t>Director of Admissions</t>
  </si>
  <si>
    <t>Director of Student Retention</t>
  </si>
  <si>
    <t>Director of Academic Advising</t>
  </si>
  <si>
    <t>Director of Special Programs</t>
  </si>
  <si>
    <t>Coordinator of Career Services</t>
  </si>
  <si>
    <t>Associate Registrar</t>
  </si>
  <si>
    <t>Instructional Designer</t>
  </si>
  <si>
    <t>Administrator of Grants &amp; Contracts</t>
  </si>
  <si>
    <t>Assistant to the President</t>
  </si>
  <si>
    <t>Dir.of Student Activities/Org.</t>
  </si>
  <si>
    <t>Workforce Specialist</t>
  </si>
  <si>
    <t>Director of Disability Services</t>
  </si>
  <si>
    <t>Assessment Coordinator</t>
  </si>
  <si>
    <t>Academic Advisor</t>
  </si>
  <si>
    <t>Student Services Representative</t>
  </si>
  <si>
    <t>TOTAL</t>
  </si>
  <si>
    <t>ACADEMIC POSITIONS</t>
  </si>
  <si>
    <t>Division Chairperson/Dean</t>
  </si>
  <si>
    <t>Director of Nursing</t>
  </si>
  <si>
    <t>Librarian</t>
  </si>
  <si>
    <t>Special Instructor</t>
  </si>
  <si>
    <t>Assistant Librarian</t>
  </si>
  <si>
    <t>Lab. Supervisor</t>
  </si>
  <si>
    <t xml:space="preserve">    TOTAL</t>
  </si>
  <si>
    <t>NINE MONTH EDUCATIONAL AND GENERAL</t>
  </si>
  <si>
    <t>Faculty</t>
  </si>
  <si>
    <t>Part-Time Faculty</t>
  </si>
  <si>
    <t>TOTAL NWACC</t>
  </si>
  <si>
    <t>Academic Tutor</t>
  </si>
  <si>
    <t>Planned Giving Officer</t>
  </si>
  <si>
    <t>Director of Testing Services</t>
  </si>
  <si>
    <t>Chief of External &amp; Adv. Programs</t>
  </si>
  <si>
    <t>Dir. of Community &amp; Govt. Relations</t>
  </si>
  <si>
    <t>Dir. of Fac. Planning &amp; Construction</t>
  </si>
  <si>
    <t>Dir. of Public Relations &amp; Marketing</t>
  </si>
  <si>
    <t>HIGHER EDUCATION PERSONAL SERVICES RECOMMENDATIONS FOR THE 2017-19 BIENNIUM</t>
  </si>
  <si>
    <t>2017-18</t>
  </si>
  <si>
    <t>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</si>
</sst>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(#\)"/>
    <numFmt numFmtId="165" formatCode="\(##\)"/>
    <numFmt numFmtId="166" formatCode="0.0%"/>
  </numFmts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2" borderId="0"/>
    <xf numFmtId="0" fontId="1" fillId="2" borderId="0"/>
    <xf numFmtId="0" fontId="7" fillId="0" borderId="0"/>
    <xf numFmtId="43" fontId="3" fillId="0" borderId="0" applyFont="0" applyFill="0" applyBorder="0" applyAlignment="0" applyProtection="0"/>
    <xf numFmtId="0" fontId="1" fillId="3" borderId="0"/>
    <xf numFmtId="9" fontId="9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1" applyNumberFormat="1" applyFont="1" applyFill="1" applyBorder="1"/>
    <xf numFmtId="0" fontId="4" fillId="0" borderId="0" xfId="1" applyNumberFormat="1" applyFont="1" applyFill="1" applyAlignment="1">
      <alignment horizontal="center"/>
    </xf>
    <xf numFmtId="0" fontId="5" fillId="0" borderId="0" xfId="1" applyNumberFormat="1" applyFont="1" applyFill="1" applyAlignment="1">
      <alignment horizontal="center"/>
    </xf>
    <xf numFmtId="164" fontId="5" fillId="0" borderId="0" xfId="1" applyNumberFormat="1" applyFont="1" applyFill="1" applyAlignment="1">
      <alignment horizontal="right"/>
    </xf>
    <xf numFmtId="164" fontId="5" fillId="0" borderId="0" xfId="1" applyNumberFormat="1" applyFont="1" applyFill="1" applyAlignment="1">
      <alignment horizontal="left"/>
    </xf>
    <xf numFmtId="0" fontId="5" fillId="0" borderId="0" xfId="1" applyNumberFormat="1" applyFont="1" applyFill="1"/>
    <xf numFmtId="3" fontId="5" fillId="0" borderId="0" xfId="1" applyNumberFormat="1" applyFont="1" applyFill="1" applyAlignment="1">
      <alignment horizontal="center"/>
    </xf>
    <xf numFmtId="0" fontId="3" fillId="0" borderId="0" xfId="1" applyNumberFormat="1" applyFont="1" applyFill="1" applyAlignment="1">
      <alignment horizontal="center"/>
    </xf>
    <xf numFmtId="0" fontId="3" fillId="0" borderId="1" xfId="2" applyNumberFormat="1" applyFont="1" applyFill="1" applyBorder="1" applyAlignment="1">
      <alignment horizontal="center"/>
    </xf>
    <xf numFmtId="0" fontId="6" fillId="0" borderId="2" xfId="2" applyNumberFormat="1" applyFont="1" applyFill="1" applyBorder="1" applyAlignment="1">
      <alignment horizontal="center"/>
    </xf>
    <xf numFmtId="1" fontId="6" fillId="0" borderId="2" xfId="2" applyNumberFormat="1" applyFont="1" applyFill="1" applyBorder="1" applyAlignment="1">
      <alignment horizontal="center"/>
    </xf>
    <xf numFmtId="164" fontId="6" fillId="0" borderId="2" xfId="2" applyNumberFormat="1" applyFont="1" applyFill="1" applyBorder="1" applyAlignment="1">
      <alignment horizontal="center"/>
    </xf>
    <xf numFmtId="0" fontId="5" fillId="0" borderId="0" xfId="3" applyFont="1"/>
    <xf numFmtId="0" fontId="3" fillId="0" borderId="3" xfId="2" applyNumberFormat="1" applyFont="1" applyFill="1" applyBorder="1" applyAlignment="1">
      <alignment horizontal="center"/>
    </xf>
    <xf numFmtId="1" fontId="6" fillId="0" borderId="0" xfId="2" applyNumberFormat="1" applyFont="1" applyFill="1" applyBorder="1" applyAlignment="1">
      <alignment horizontal="center"/>
    </xf>
    <xf numFmtId="164" fontId="6" fillId="0" borderId="0" xfId="2" applyNumberFormat="1" applyFont="1" applyFill="1" applyBorder="1" applyAlignment="1">
      <alignment horizontal="center"/>
    </xf>
    <xf numFmtId="0" fontId="6" fillId="0" borderId="3" xfId="2" applyNumberFormat="1" applyFont="1" applyFill="1" applyBorder="1" applyAlignment="1">
      <alignment horizontal="center"/>
    </xf>
    <xf numFmtId="0" fontId="3" fillId="0" borderId="4" xfId="2" applyNumberFormat="1" applyFont="1" applyFill="1" applyBorder="1" applyAlignment="1">
      <alignment horizontal="center"/>
    </xf>
    <xf numFmtId="0" fontId="6" fillId="0" borderId="5" xfId="2" applyNumberFormat="1" applyFont="1" applyFill="1" applyBorder="1" applyAlignment="1">
      <alignment horizontal="center"/>
    </xf>
    <xf numFmtId="1" fontId="6" fillId="0" borderId="5" xfId="2" applyNumberFormat="1" applyFont="1" applyFill="1" applyBorder="1" applyAlignment="1">
      <alignment horizontal="center"/>
    </xf>
    <xf numFmtId="164" fontId="6" fillId="0" borderId="5" xfId="2" applyNumberFormat="1" applyFont="1" applyFill="1" applyBorder="1" applyAlignment="1">
      <alignment horizontal="center"/>
    </xf>
    <xf numFmtId="3" fontId="6" fillId="0" borderId="5" xfId="2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3" fontId="6" fillId="0" borderId="0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/>
    <xf numFmtId="0" fontId="3" fillId="0" borderId="0" xfId="1" applyFont="1" applyFill="1" applyBorder="1" applyAlignment="1">
      <alignment horizontal="center"/>
    </xf>
    <xf numFmtId="3" fontId="3" fillId="0" borderId="0" xfId="1" applyNumberFormat="1" applyFont="1" applyFill="1" applyBorder="1" applyAlignment="1">
      <alignment horizontal="center"/>
    </xf>
    <xf numFmtId="3" fontId="3" fillId="0" borderId="0" xfId="1" applyNumberFormat="1" applyFont="1" applyFill="1" applyBorder="1"/>
    <xf numFmtId="0" fontId="0" fillId="0" borderId="0" xfId="0" applyFill="1"/>
    <xf numFmtId="3" fontId="3" fillId="0" borderId="6" xfId="1" applyNumberFormat="1" applyFont="1" applyFill="1" applyBorder="1" applyAlignment="1">
      <alignment horizontal="center"/>
    </xf>
    <xf numFmtId="165" fontId="3" fillId="0" borderId="0" xfId="1" applyNumberFormat="1" applyFont="1" applyFill="1" applyBorder="1"/>
    <xf numFmtId="0" fontId="3" fillId="0" borderId="0" xfId="1" applyFont="1" applyFill="1" applyBorder="1" applyAlignment="1">
      <alignment horizontal="left" indent="2"/>
    </xf>
    <xf numFmtId="3" fontId="3" fillId="0" borderId="7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2"/>
    </xf>
    <xf numFmtId="0" fontId="8" fillId="0" borderId="0" xfId="0" applyFont="1" applyFill="1" applyAlignment="1">
      <alignment horizontal="center"/>
    </xf>
    <xf numFmtId="0" fontId="3" fillId="0" borderId="0" xfId="4" applyNumberFormat="1" applyFont="1" applyFill="1" applyBorder="1"/>
    <xf numFmtId="0" fontId="6" fillId="0" borderId="8" xfId="1" applyFont="1" applyFill="1" applyBorder="1"/>
    <xf numFmtId="0" fontId="6" fillId="0" borderId="3" xfId="1" applyFont="1" applyFill="1" applyBorder="1" applyAlignment="1">
      <alignment horizontal="center"/>
    </xf>
    <xf numFmtId="0" fontId="3" fillId="0" borderId="2" xfId="5" applyNumberFormat="1" applyFont="1" applyFill="1" applyBorder="1" applyAlignment="1">
      <alignment horizontal="center"/>
    </xf>
    <xf numFmtId="37" fontId="3" fillId="0" borderId="0" xfId="5" applyNumberFormat="1" applyFont="1" applyFill="1" applyBorder="1" applyAlignment="1">
      <alignment horizontal="center"/>
    </xf>
    <xf numFmtId="0" fontId="3" fillId="0" borderId="0" xfId="5" applyNumberFormat="1" applyFont="1" applyFill="1" applyBorder="1" applyAlignment="1">
      <alignment horizontal="center"/>
    </xf>
    <xf numFmtId="3" fontId="6" fillId="0" borderId="2" xfId="2" applyNumberFormat="1" applyFont="1" applyFill="1" applyBorder="1" applyAlignment="1">
      <alignment horizontal="center"/>
    </xf>
    <xf numFmtId="3" fontId="6" fillId="0" borderId="9" xfId="2" applyNumberFormat="1" applyFont="1" applyFill="1" applyBorder="1" applyAlignment="1">
      <alignment horizontal="center"/>
    </xf>
    <xf numFmtId="0" fontId="6" fillId="0" borderId="0" xfId="2" applyNumberFormat="1" applyFont="1" applyFill="1" applyBorder="1" applyAlignment="1">
      <alignment horizontal="center"/>
    </xf>
    <xf numFmtId="3" fontId="6" fillId="0" borderId="0" xfId="2" applyNumberFormat="1" applyFont="1" applyFill="1" applyBorder="1" applyAlignment="1">
      <alignment horizontal="center"/>
    </xf>
    <xf numFmtId="3" fontId="6" fillId="0" borderId="10" xfId="2" applyNumberFormat="1" applyFont="1" applyFill="1" applyBorder="1" applyAlignment="1">
      <alignment horizontal="center"/>
    </xf>
    <xf numFmtId="0" fontId="3" fillId="0" borderId="0" xfId="5" applyNumberFormat="1" applyFont="1" applyFill="1" applyBorder="1"/>
    <xf numFmtId="3" fontId="6" fillId="0" borderId="11" xfId="2" applyNumberFormat="1" applyFont="1" applyFill="1" applyBorder="1" applyAlignment="1">
      <alignment horizontal="center"/>
    </xf>
    <xf numFmtId="0" fontId="2" fillId="0" borderId="0" xfId="1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166" fontId="5" fillId="0" borderId="0" xfId="6" applyNumberFormat="1" applyFont="1"/>
  </cellXfs>
  <cellStyles count="7">
    <cellStyle name="Comma 2" xfId="4"/>
    <cellStyle name="Normal" xfId="0" builtinId="0"/>
    <cellStyle name="Normal 2" xfId="1"/>
    <cellStyle name="Normal_ANC Completed Request" xfId="5"/>
    <cellStyle name="Normal_Copy of ASUJ" xfId="2"/>
    <cellStyle name="Normal_NAC" xfId="3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3"/>
  <sheetViews>
    <sheetView tabSelected="1" zoomScaleNormal="100" workbookViewId="0">
      <selection activeCell="T8" sqref="T8"/>
    </sheetView>
  </sheetViews>
  <sheetFormatPr defaultColWidth="14.5703125" defaultRowHeight="12.75" x14ac:dyDescent="0.2"/>
  <cols>
    <col min="1" max="1" width="5.42578125" style="23" customWidth="1"/>
    <col min="2" max="2" width="6.42578125" style="23" customWidth="1"/>
    <col min="3" max="3" width="6.42578125" style="28" customWidth="1"/>
    <col min="4" max="4" width="3.7109375" style="29" customWidth="1"/>
    <col min="5" max="5" width="45.7109375" style="1" customWidth="1"/>
    <col min="6" max="6" width="5.42578125" style="23" customWidth="1"/>
    <col min="7" max="7" width="14.42578125" style="23" customWidth="1"/>
    <col min="8" max="8" width="5.42578125" style="23" customWidth="1"/>
    <col min="9" max="9" width="14.42578125" style="23" customWidth="1"/>
    <col min="10" max="10" width="5.42578125" style="23" customWidth="1"/>
    <col min="11" max="11" width="14.42578125" style="23" customWidth="1"/>
    <col min="12" max="12" width="5.42578125" style="23" customWidth="1"/>
    <col min="13" max="13" width="14.42578125" style="23" customWidth="1"/>
    <col min="14" max="14" width="5.42578125" style="23" customWidth="1"/>
    <col min="15" max="15" width="14.42578125" style="23" customWidth="1"/>
    <col min="16" max="16" width="5.42578125" style="23" customWidth="1"/>
    <col min="17" max="17" width="15.28515625" style="23" customWidth="1"/>
    <col min="18" max="18" width="5.42578125" style="23" customWidth="1"/>
    <col min="19" max="19" width="15.28515625" style="23" customWidth="1"/>
    <col min="20" max="20" width="6.7109375" style="1" customWidth="1"/>
    <col min="21" max="21" width="5.42578125" style="1" customWidth="1"/>
    <col min="22" max="16384" width="14.5703125" style="1"/>
  </cols>
  <sheetData>
    <row r="1" spans="1:20" x14ac:dyDescent="0.2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20" s="52" customFormat="1" ht="12.75" customHeight="1" x14ac:dyDescent="0.2">
      <c r="A2" s="55" t="s">
        <v>89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20" ht="13.5" thickBot="1" x14ac:dyDescent="0.25">
      <c r="A3" s="2"/>
      <c r="B3" s="3"/>
      <c r="C3" s="4"/>
      <c r="D3" s="5"/>
      <c r="E3" s="6"/>
      <c r="F3" s="3"/>
      <c r="G3" s="3"/>
      <c r="H3" s="7"/>
      <c r="I3" s="3"/>
      <c r="J3" s="7"/>
      <c r="K3" s="3"/>
      <c r="L3" s="3"/>
      <c r="M3" s="3"/>
      <c r="N3" s="3"/>
      <c r="O3" s="3"/>
      <c r="P3" s="8"/>
      <c r="Q3" s="8"/>
      <c r="R3" s="8"/>
      <c r="S3" s="8"/>
    </row>
    <row r="4" spans="1:20" s="13" customFormat="1" x14ac:dyDescent="0.2">
      <c r="A4" s="9"/>
      <c r="B4" s="10"/>
      <c r="C4" s="11"/>
      <c r="D4" s="12"/>
      <c r="E4" s="10"/>
      <c r="F4" s="10"/>
      <c r="G4" s="47"/>
      <c r="H4" s="10"/>
      <c r="I4" s="47"/>
      <c r="J4" s="10"/>
      <c r="K4" s="47"/>
      <c r="L4" s="10"/>
      <c r="M4" s="47"/>
      <c r="N4" s="10"/>
      <c r="O4" s="47"/>
      <c r="P4" s="44"/>
      <c r="Q4" s="47" t="s">
        <v>1</v>
      </c>
      <c r="R4" s="44"/>
      <c r="S4" s="48" t="s">
        <v>1</v>
      </c>
    </row>
    <row r="5" spans="1:20" s="13" customFormat="1" x14ac:dyDescent="0.2">
      <c r="A5" s="14"/>
      <c r="B5" s="49"/>
      <c r="C5" s="15"/>
      <c r="D5" s="16"/>
      <c r="E5" s="49"/>
      <c r="F5" s="45"/>
      <c r="G5" s="50" t="s">
        <v>2</v>
      </c>
      <c r="H5" s="46"/>
      <c r="I5" s="50" t="s">
        <v>3</v>
      </c>
      <c r="J5" s="46"/>
      <c r="K5" s="50" t="s">
        <v>4</v>
      </c>
      <c r="L5" s="46"/>
      <c r="M5" s="49" t="s">
        <v>5</v>
      </c>
      <c r="N5" s="46"/>
      <c r="O5" s="49" t="s">
        <v>5</v>
      </c>
      <c r="P5" s="46"/>
      <c r="Q5" s="50" t="s">
        <v>6</v>
      </c>
      <c r="R5" s="46"/>
      <c r="S5" s="51" t="s">
        <v>6</v>
      </c>
    </row>
    <row r="6" spans="1:20" s="13" customFormat="1" x14ac:dyDescent="0.2">
      <c r="A6" s="17" t="s">
        <v>7</v>
      </c>
      <c r="B6" s="49" t="s">
        <v>8</v>
      </c>
      <c r="C6" s="15" t="s">
        <v>9</v>
      </c>
      <c r="D6" s="16"/>
      <c r="E6" s="49" t="s">
        <v>10</v>
      </c>
      <c r="F6" s="45"/>
      <c r="G6" s="50" t="s">
        <v>12</v>
      </c>
      <c r="H6" s="46"/>
      <c r="I6" s="50" t="s">
        <v>11</v>
      </c>
      <c r="J6" s="46"/>
      <c r="K6" s="50" t="s">
        <v>12</v>
      </c>
      <c r="L6" s="49"/>
      <c r="M6" s="50" t="s">
        <v>90</v>
      </c>
      <c r="N6" s="49"/>
      <c r="O6" s="50" t="s">
        <v>91</v>
      </c>
      <c r="P6" s="50"/>
      <c r="Q6" s="50" t="s">
        <v>90</v>
      </c>
      <c r="R6" s="50"/>
      <c r="S6" s="51" t="s">
        <v>91</v>
      </c>
    </row>
    <row r="7" spans="1:20" s="13" customFormat="1" x14ac:dyDescent="0.2">
      <c r="A7" s="17" t="s">
        <v>13</v>
      </c>
      <c r="B7" s="49" t="s">
        <v>14</v>
      </c>
      <c r="C7" s="15" t="s">
        <v>15</v>
      </c>
      <c r="D7" s="16"/>
      <c r="E7" s="49" t="s">
        <v>16</v>
      </c>
      <c r="F7" s="49" t="s">
        <v>15</v>
      </c>
      <c r="G7" s="50" t="s">
        <v>17</v>
      </c>
      <c r="H7" s="49" t="s">
        <v>18</v>
      </c>
      <c r="I7" s="50" t="s">
        <v>17</v>
      </c>
      <c r="J7" s="49" t="s">
        <v>15</v>
      </c>
      <c r="K7" s="50" t="s">
        <v>17</v>
      </c>
      <c r="L7" s="50" t="s">
        <v>18</v>
      </c>
      <c r="M7" s="50" t="s">
        <v>17</v>
      </c>
      <c r="N7" s="50" t="s">
        <v>18</v>
      </c>
      <c r="O7" s="50" t="s">
        <v>17</v>
      </c>
      <c r="P7" s="50" t="s">
        <v>15</v>
      </c>
      <c r="Q7" s="50" t="s">
        <v>17</v>
      </c>
      <c r="R7" s="50" t="s">
        <v>15</v>
      </c>
      <c r="S7" s="51" t="s">
        <v>17</v>
      </c>
    </row>
    <row r="8" spans="1:20" s="13" customFormat="1" ht="13.5" thickBot="1" x14ac:dyDescent="0.25">
      <c r="A8" s="18"/>
      <c r="B8" s="19"/>
      <c r="C8" s="20"/>
      <c r="D8" s="21"/>
      <c r="E8" s="19"/>
      <c r="F8" s="19"/>
      <c r="G8" s="22"/>
      <c r="H8" s="19"/>
      <c r="I8" s="22"/>
      <c r="J8" s="19"/>
      <c r="K8" s="22"/>
      <c r="L8" s="22"/>
      <c r="M8" s="22"/>
      <c r="N8" s="22"/>
      <c r="O8" s="22"/>
      <c r="P8" s="19"/>
      <c r="Q8" s="22"/>
      <c r="R8" s="19"/>
      <c r="S8" s="53"/>
      <c r="T8" s="56">
        <v>1.4E-2</v>
      </c>
    </row>
    <row r="9" spans="1:20" ht="13.5" thickBot="1" x14ac:dyDescent="0.25">
      <c r="B9" s="24"/>
      <c r="C9" s="25"/>
      <c r="D9" s="25"/>
      <c r="E9" s="26"/>
      <c r="F9" s="27"/>
      <c r="G9" s="27"/>
      <c r="H9" s="27"/>
      <c r="I9" s="24"/>
      <c r="J9" s="27"/>
      <c r="K9" s="24"/>
      <c r="L9" s="24"/>
      <c r="M9" s="24"/>
      <c r="N9" s="24"/>
      <c r="O9" s="24"/>
      <c r="P9" s="27"/>
      <c r="Q9" s="27"/>
      <c r="R9" s="27"/>
      <c r="S9" s="27"/>
    </row>
    <row r="10" spans="1:20" ht="13.5" thickBot="1" x14ac:dyDescent="0.25">
      <c r="E10" s="42" t="s">
        <v>19</v>
      </c>
      <c r="F10" s="43"/>
      <c r="G10" s="31"/>
    </row>
    <row r="11" spans="1:20" x14ac:dyDescent="0.2">
      <c r="E11" s="30"/>
      <c r="F11" s="31"/>
      <c r="G11" s="31"/>
    </row>
    <row r="12" spans="1:20" x14ac:dyDescent="0.2">
      <c r="A12" s="31"/>
      <c r="B12" s="31"/>
      <c r="D12" s="30"/>
      <c r="E12" s="30" t="s">
        <v>20</v>
      </c>
      <c r="F12" s="31"/>
      <c r="G12" s="31"/>
    </row>
    <row r="13" spans="1:20" x14ac:dyDescent="0.2">
      <c r="A13" s="31"/>
      <c r="B13" s="31"/>
      <c r="D13" s="30"/>
      <c r="E13" s="30" t="s">
        <v>21</v>
      </c>
      <c r="F13" s="31"/>
      <c r="G13" s="31"/>
    </row>
    <row r="14" spans="1:20" x14ac:dyDescent="0.2">
      <c r="A14" s="31"/>
      <c r="B14" s="31"/>
      <c r="C14" s="28">
        <v>1</v>
      </c>
      <c r="D14" s="30"/>
      <c r="E14" s="30" t="s">
        <v>22</v>
      </c>
      <c r="F14" s="23">
        <v>1</v>
      </c>
      <c r="G14" s="32">
        <v>159215.26444928392</v>
      </c>
      <c r="I14" s="32"/>
      <c r="K14" s="32"/>
      <c r="L14" s="32"/>
      <c r="M14" s="32">
        <f t="shared" ref="M14:M35" si="0">G14*(1+$T$8)</f>
        <v>161444.2781515739</v>
      </c>
      <c r="N14" s="32"/>
      <c r="O14" s="32">
        <f>M14*(1+$T$8)</f>
        <v>163704.49804569595</v>
      </c>
      <c r="P14" s="32"/>
      <c r="R14" s="32"/>
    </row>
    <row r="15" spans="1:20" x14ac:dyDescent="0.2">
      <c r="A15" s="31"/>
      <c r="B15" s="31"/>
      <c r="C15" s="28">
        <v>2</v>
      </c>
      <c r="D15" s="30"/>
      <c r="E15" s="30" t="s">
        <v>23</v>
      </c>
      <c r="F15" s="23">
        <v>1</v>
      </c>
      <c r="G15" s="32">
        <v>127790.49904030137</v>
      </c>
      <c r="I15" s="32"/>
      <c r="K15" s="32"/>
      <c r="L15" s="32"/>
      <c r="M15" s="32">
        <f t="shared" si="0"/>
        <v>129579.56602686559</v>
      </c>
      <c r="N15" s="32"/>
      <c r="O15" s="32">
        <f t="shared" ref="O15:O35" si="1">M15*(1+$T$8)</f>
        <v>131393.67995124171</v>
      </c>
      <c r="P15" s="32"/>
      <c r="R15" s="32"/>
    </row>
    <row r="16" spans="1:20" x14ac:dyDescent="0.2">
      <c r="A16" s="31"/>
      <c r="B16" s="31"/>
      <c r="C16" s="28">
        <v>3</v>
      </c>
      <c r="D16" s="30"/>
      <c r="E16" s="30" t="s">
        <v>24</v>
      </c>
      <c r="F16" s="23">
        <v>1</v>
      </c>
      <c r="G16" s="32">
        <v>119835.18292918711</v>
      </c>
      <c r="I16" s="32"/>
      <c r="K16" s="32"/>
      <c r="L16" s="32"/>
      <c r="M16" s="32">
        <f t="shared" si="0"/>
        <v>121512.87549019573</v>
      </c>
      <c r="N16" s="32"/>
      <c r="O16" s="32">
        <f t="shared" si="1"/>
        <v>123214.05574705848</v>
      </c>
      <c r="P16" s="32"/>
      <c r="R16" s="32"/>
    </row>
    <row r="17" spans="1:18" x14ac:dyDescent="0.2">
      <c r="A17" s="31"/>
      <c r="B17" s="31"/>
      <c r="C17" s="28">
        <v>4</v>
      </c>
      <c r="D17" s="30"/>
      <c r="E17" s="30" t="s">
        <v>25</v>
      </c>
      <c r="F17" s="23">
        <v>1</v>
      </c>
      <c r="G17" s="32">
        <v>119835.18292918711</v>
      </c>
      <c r="I17" s="32"/>
      <c r="K17" s="32"/>
      <c r="L17" s="32"/>
      <c r="M17" s="32">
        <f t="shared" si="0"/>
        <v>121512.87549019573</v>
      </c>
      <c r="N17" s="32"/>
      <c r="O17" s="32">
        <f t="shared" si="1"/>
        <v>123214.05574705848</v>
      </c>
      <c r="P17" s="32"/>
      <c r="R17" s="32"/>
    </row>
    <row r="18" spans="1:18" x14ac:dyDescent="0.2">
      <c r="A18" s="31"/>
      <c r="B18" s="31"/>
      <c r="C18" s="28">
        <v>5</v>
      </c>
      <c r="D18" s="30"/>
      <c r="E18" s="30" t="s">
        <v>26</v>
      </c>
      <c r="F18" s="23">
        <v>1</v>
      </c>
      <c r="G18" s="32">
        <v>119835.32033446532</v>
      </c>
      <c r="I18" s="32"/>
      <c r="K18" s="32"/>
      <c r="L18" s="32"/>
      <c r="M18" s="32">
        <f t="shared" si="0"/>
        <v>121513.01481914784</v>
      </c>
      <c r="N18" s="32"/>
      <c r="O18" s="32">
        <f t="shared" si="1"/>
        <v>123214.1970266159</v>
      </c>
      <c r="P18" s="32"/>
      <c r="R18" s="32"/>
    </row>
    <row r="19" spans="1:18" x14ac:dyDescent="0.2">
      <c r="A19" s="31"/>
      <c r="B19" s="31"/>
      <c r="C19" s="28">
        <v>6</v>
      </c>
      <c r="D19" s="30"/>
      <c r="E19" s="30" t="s">
        <v>27</v>
      </c>
      <c r="F19" s="23">
        <v>1</v>
      </c>
      <c r="G19" s="32">
        <v>119835.18292918711</v>
      </c>
      <c r="I19" s="32"/>
      <c r="K19" s="32"/>
      <c r="L19" s="32"/>
      <c r="M19" s="32">
        <f t="shared" si="0"/>
        <v>121512.87549019573</v>
      </c>
      <c r="N19" s="32"/>
      <c r="O19" s="32">
        <f t="shared" si="1"/>
        <v>123214.05574705848</v>
      </c>
      <c r="P19" s="32"/>
      <c r="R19" s="32"/>
    </row>
    <row r="20" spans="1:18" x14ac:dyDescent="0.2">
      <c r="A20" s="31"/>
      <c r="B20" s="31"/>
      <c r="C20" s="28">
        <v>7</v>
      </c>
      <c r="D20" s="30"/>
      <c r="E20" s="30" t="s">
        <v>85</v>
      </c>
      <c r="F20" s="23">
        <v>1</v>
      </c>
      <c r="G20" s="32">
        <v>119835.32033446532</v>
      </c>
      <c r="I20" s="32"/>
      <c r="K20" s="32"/>
      <c r="L20" s="32"/>
      <c r="M20" s="32">
        <f t="shared" si="0"/>
        <v>121513.01481914784</v>
      </c>
      <c r="N20" s="32"/>
      <c r="O20" s="32">
        <f t="shared" si="1"/>
        <v>123214.1970266159</v>
      </c>
      <c r="P20" s="32"/>
      <c r="R20" s="32"/>
    </row>
    <row r="21" spans="1:18" x14ac:dyDescent="0.2">
      <c r="A21" s="31"/>
      <c r="B21" s="31"/>
      <c r="C21" s="28">
        <v>8</v>
      </c>
      <c r="D21" s="30"/>
      <c r="E21" s="30" t="s">
        <v>28</v>
      </c>
      <c r="F21" s="23">
        <v>1</v>
      </c>
      <c r="G21" s="32">
        <v>119835.32033446532</v>
      </c>
      <c r="I21" s="32"/>
      <c r="K21" s="32"/>
      <c r="L21" s="32"/>
      <c r="M21" s="32">
        <f t="shared" si="0"/>
        <v>121513.01481914784</v>
      </c>
      <c r="N21" s="32"/>
      <c r="O21" s="32">
        <f t="shared" si="1"/>
        <v>123214.1970266159</v>
      </c>
      <c r="P21" s="32"/>
      <c r="R21" s="32"/>
    </row>
    <row r="22" spans="1:18" x14ac:dyDescent="0.2">
      <c r="A22" s="31"/>
      <c r="B22" s="31"/>
      <c r="C22" s="28">
        <v>9</v>
      </c>
      <c r="D22" s="30"/>
      <c r="E22" s="30" t="s">
        <v>29</v>
      </c>
      <c r="F22" s="23">
        <v>1</v>
      </c>
      <c r="G22" s="32">
        <v>101534.15556338023</v>
      </c>
      <c r="I22" s="32"/>
      <c r="K22" s="32"/>
      <c r="L22" s="32"/>
      <c r="M22" s="32">
        <f t="shared" si="0"/>
        <v>102955.63374126756</v>
      </c>
      <c r="N22" s="32"/>
      <c r="O22" s="32">
        <f t="shared" si="1"/>
        <v>104397.01261364532</v>
      </c>
      <c r="P22" s="32"/>
      <c r="R22" s="32"/>
    </row>
    <row r="23" spans="1:18" x14ac:dyDescent="0.2">
      <c r="A23" s="31"/>
      <c r="B23" s="31"/>
      <c r="C23" s="28">
        <v>10</v>
      </c>
      <c r="D23" s="30"/>
      <c r="E23" s="30" t="s">
        <v>86</v>
      </c>
      <c r="F23" s="23">
        <v>1</v>
      </c>
      <c r="G23" s="32">
        <v>101533.86052349121</v>
      </c>
      <c r="I23" s="32"/>
      <c r="K23" s="32"/>
      <c r="L23" s="32"/>
      <c r="M23" s="32">
        <f t="shared" si="0"/>
        <v>102955.33457082009</v>
      </c>
      <c r="N23" s="32"/>
      <c r="O23" s="32">
        <f t="shared" si="1"/>
        <v>104396.70925481158</v>
      </c>
      <c r="P23" s="32"/>
      <c r="R23" s="32"/>
    </row>
    <row r="24" spans="1:18" x14ac:dyDescent="0.2">
      <c r="A24" s="31"/>
      <c r="B24" s="31"/>
      <c r="C24" s="28">
        <v>11</v>
      </c>
      <c r="D24" s="30"/>
      <c r="E24" s="30" t="s">
        <v>87</v>
      </c>
      <c r="F24" s="23">
        <v>1</v>
      </c>
      <c r="G24" s="32">
        <v>101533.86052349121</v>
      </c>
      <c r="I24" s="32"/>
      <c r="K24" s="32"/>
      <c r="L24" s="32"/>
      <c r="M24" s="32">
        <f t="shared" si="0"/>
        <v>102955.33457082009</v>
      </c>
      <c r="N24" s="32"/>
      <c r="O24" s="32">
        <f t="shared" si="1"/>
        <v>104396.70925481158</v>
      </c>
      <c r="P24" s="32"/>
      <c r="R24" s="32"/>
    </row>
    <row r="25" spans="1:18" x14ac:dyDescent="0.2">
      <c r="A25" s="31"/>
      <c r="B25" s="31"/>
      <c r="C25" s="28">
        <v>12</v>
      </c>
      <c r="D25" s="30"/>
      <c r="E25" s="30" t="s">
        <v>30</v>
      </c>
      <c r="F25" s="23">
        <v>1</v>
      </c>
      <c r="G25" s="32">
        <v>101533.86052349121</v>
      </c>
      <c r="I25" s="32"/>
      <c r="K25" s="32"/>
      <c r="L25" s="32"/>
      <c r="M25" s="32">
        <f t="shared" si="0"/>
        <v>102955.33457082009</v>
      </c>
      <c r="N25" s="32"/>
      <c r="O25" s="32">
        <f t="shared" si="1"/>
        <v>104396.70925481158</v>
      </c>
      <c r="P25" s="32"/>
      <c r="R25" s="32"/>
    </row>
    <row r="26" spans="1:18" x14ac:dyDescent="0.2">
      <c r="A26" s="31"/>
      <c r="B26" s="31"/>
      <c r="C26" s="28">
        <v>13</v>
      </c>
      <c r="D26" s="30"/>
      <c r="E26" s="30" t="s">
        <v>31</v>
      </c>
      <c r="F26" s="23">
        <v>1</v>
      </c>
      <c r="G26" s="32">
        <v>100074.83642962169</v>
      </c>
      <c r="I26" s="32"/>
      <c r="K26" s="32"/>
      <c r="L26" s="32"/>
      <c r="M26" s="32">
        <f t="shared" si="0"/>
        <v>101475.8841396364</v>
      </c>
      <c r="N26" s="32"/>
      <c r="O26" s="32">
        <f t="shared" si="1"/>
        <v>102896.54651759131</v>
      </c>
      <c r="P26" s="32"/>
      <c r="R26" s="32"/>
    </row>
    <row r="27" spans="1:18" x14ac:dyDescent="0.2">
      <c r="A27" s="31"/>
      <c r="B27" s="31"/>
      <c r="C27" s="28">
        <v>14</v>
      </c>
      <c r="D27" s="30"/>
      <c r="E27" s="30" t="s">
        <v>32</v>
      </c>
      <c r="F27" s="23">
        <v>1</v>
      </c>
      <c r="G27" s="32">
        <v>99309.707300463589</v>
      </c>
      <c r="I27" s="32"/>
      <c r="K27" s="32"/>
      <c r="L27" s="32"/>
      <c r="M27" s="32">
        <f t="shared" si="0"/>
        <v>100700.04320267009</v>
      </c>
      <c r="N27" s="32"/>
      <c r="O27" s="32">
        <f t="shared" si="1"/>
        <v>102109.84380750747</v>
      </c>
      <c r="P27" s="32"/>
      <c r="R27" s="32"/>
    </row>
    <row r="28" spans="1:18" x14ac:dyDescent="0.2">
      <c r="A28" s="31"/>
      <c r="C28" s="28">
        <v>15</v>
      </c>
      <c r="D28" s="30"/>
      <c r="E28" s="30" t="s">
        <v>33</v>
      </c>
      <c r="F28" s="23">
        <v>6</v>
      </c>
      <c r="G28" s="32">
        <v>97537.495956602317</v>
      </c>
      <c r="I28" s="32"/>
      <c r="K28" s="32"/>
      <c r="L28" s="32"/>
      <c r="M28" s="32">
        <f t="shared" si="0"/>
        <v>98903.02089999475</v>
      </c>
      <c r="N28" s="32"/>
      <c r="O28" s="32">
        <f t="shared" si="1"/>
        <v>100287.66319259467</v>
      </c>
      <c r="P28" s="32"/>
      <c r="R28" s="32"/>
    </row>
    <row r="29" spans="1:18" s="33" customFormat="1" x14ac:dyDescent="0.2">
      <c r="A29" s="31"/>
      <c r="B29" s="31"/>
      <c r="C29" s="28">
        <v>16</v>
      </c>
      <c r="D29" s="30"/>
      <c r="E29" s="30" t="s">
        <v>34</v>
      </c>
      <c r="F29" s="32">
        <v>1</v>
      </c>
      <c r="G29" s="32">
        <v>93514.234178115221</v>
      </c>
      <c r="H29" s="32"/>
      <c r="I29" s="32"/>
      <c r="J29" s="32"/>
      <c r="K29" s="32"/>
      <c r="L29" s="32"/>
      <c r="M29" s="32">
        <f t="shared" si="0"/>
        <v>94823.433456608836</v>
      </c>
      <c r="N29" s="32"/>
      <c r="O29" s="32">
        <f t="shared" si="1"/>
        <v>96150.961525001359</v>
      </c>
      <c r="P29" s="32"/>
      <c r="R29" s="32"/>
    </row>
    <row r="30" spans="1:18" s="33" customFormat="1" x14ac:dyDescent="0.2">
      <c r="A30" s="31"/>
      <c r="B30" s="31"/>
      <c r="C30" s="28">
        <v>17</v>
      </c>
      <c r="D30" s="30"/>
      <c r="E30" s="30" t="s">
        <v>88</v>
      </c>
      <c r="F30" s="32">
        <v>1</v>
      </c>
      <c r="G30" s="32">
        <v>93514.234178115221</v>
      </c>
      <c r="H30" s="32"/>
      <c r="I30" s="32"/>
      <c r="J30" s="32"/>
      <c r="K30" s="32"/>
      <c r="L30" s="32"/>
      <c r="M30" s="32">
        <f t="shared" si="0"/>
        <v>94823.433456608836</v>
      </c>
      <c r="N30" s="32"/>
      <c r="O30" s="32">
        <f t="shared" si="1"/>
        <v>96150.961525001359</v>
      </c>
      <c r="P30" s="32"/>
      <c r="R30" s="32"/>
    </row>
    <row r="31" spans="1:18" s="33" customFormat="1" x14ac:dyDescent="0.2">
      <c r="A31" s="31"/>
      <c r="B31" s="31"/>
      <c r="C31" s="28">
        <v>18</v>
      </c>
      <c r="D31" s="30"/>
      <c r="E31" s="30" t="s">
        <v>35</v>
      </c>
      <c r="F31" s="32">
        <v>1</v>
      </c>
      <c r="G31" s="32">
        <v>93514.234178115221</v>
      </c>
      <c r="H31" s="32"/>
      <c r="I31" s="32"/>
      <c r="J31" s="32"/>
      <c r="K31" s="32"/>
      <c r="L31" s="32"/>
      <c r="M31" s="32">
        <f t="shared" si="0"/>
        <v>94823.433456608836</v>
      </c>
      <c r="N31" s="32"/>
      <c r="O31" s="32">
        <f t="shared" si="1"/>
        <v>96150.961525001359</v>
      </c>
      <c r="P31" s="32"/>
      <c r="R31" s="32"/>
    </row>
    <row r="32" spans="1:18" s="33" customFormat="1" x14ac:dyDescent="0.2">
      <c r="A32" s="31"/>
      <c r="B32" s="31"/>
      <c r="C32" s="28">
        <v>19</v>
      </c>
      <c r="D32" s="30"/>
      <c r="E32" s="30" t="s">
        <v>36</v>
      </c>
      <c r="F32" s="32">
        <v>1</v>
      </c>
      <c r="G32" s="32">
        <v>93328.018976151245</v>
      </c>
      <c r="H32" s="32"/>
      <c r="I32" s="32"/>
      <c r="J32" s="32"/>
      <c r="K32" s="32"/>
      <c r="L32" s="32"/>
      <c r="M32" s="32">
        <f t="shared" si="0"/>
        <v>94634.611241817358</v>
      </c>
      <c r="N32" s="32"/>
      <c r="O32" s="32">
        <f t="shared" si="1"/>
        <v>95959.495799202807</v>
      </c>
      <c r="P32" s="32"/>
      <c r="R32" s="32"/>
    </row>
    <row r="33" spans="1:18" x14ac:dyDescent="0.2">
      <c r="A33" s="31"/>
      <c r="B33" s="31"/>
      <c r="C33" s="28">
        <v>20</v>
      </c>
      <c r="D33" s="30"/>
      <c r="E33" s="30" t="s">
        <v>37</v>
      </c>
      <c r="F33" s="23">
        <v>1</v>
      </c>
      <c r="G33" s="32">
        <v>92929.508081962485</v>
      </c>
      <c r="I33" s="32"/>
      <c r="K33" s="32"/>
      <c r="L33" s="32"/>
      <c r="M33" s="32">
        <f t="shared" si="0"/>
        <v>94230.521195109963</v>
      </c>
      <c r="N33" s="32"/>
      <c r="O33" s="32">
        <f t="shared" si="1"/>
        <v>95549.748491841499</v>
      </c>
      <c r="P33" s="32"/>
      <c r="R33" s="32"/>
    </row>
    <row r="34" spans="1:18" x14ac:dyDescent="0.2">
      <c r="A34" s="31"/>
      <c r="B34" s="31"/>
      <c r="C34" s="28">
        <v>21</v>
      </c>
      <c r="D34" s="30"/>
      <c r="E34" s="30" t="s">
        <v>38</v>
      </c>
      <c r="F34" s="23">
        <v>1</v>
      </c>
      <c r="G34" s="32">
        <v>92866.545704366552</v>
      </c>
      <c r="I34" s="32"/>
      <c r="K34" s="32"/>
      <c r="L34" s="32"/>
      <c r="M34" s="32">
        <f t="shared" si="0"/>
        <v>94166.67734422769</v>
      </c>
      <c r="N34" s="32"/>
      <c r="O34" s="32">
        <f t="shared" si="1"/>
        <v>95485.010827046877</v>
      </c>
      <c r="P34" s="32"/>
      <c r="R34" s="32"/>
    </row>
    <row r="35" spans="1:18" x14ac:dyDescent="0.2">
      <c r="A35" s="31"/>
      <c r="B35" s="31"/>
      <c r="C35" s="28">
        <v>22</v>
      </c>
      <c r="D35" s="30"/>
      <c r="E35" s="30" t="s">
        <v>39</v>
      </c>
      <c r="F35" s="23">
        <v>1</v>
      </c>
      <c r="G35" s="32">
        <v>92497.017802760995</v>
      </c>
      <c r="I35" s="32"/>
      <c r="K35" s="32"/>
      <c r="L35" s="32"/>
      <c r="M35" s="32">
        <f t="shared" si="0"/>
        <v>93791.976051999649</v>
      </c>
      <c r="N35" s="32"/>
      <c r="O35" s="32">
        <f t="shared" si="1"/>
        <v>95105.063716727644</v>
      </c>
      <c r="P35" s="32"/>
      <c r="R35" s="32"/>
    </row>
    <row r="36" spans="1:18" x14ac:dyDescent="0.2">
      <c r="A36" s="31"/>
      <c r="B36" s="31"/>
      <c r="C36" s="28">
        <v>23</v>
      </c>
      <c r="D36" s="30"/>
      <c r="E36" s="33" t="s">
        <v>40</v>
      </c>
      <c r="F36" s="23">
        <v>24</v>
      </c>
      <c r="G36" s="32"/>
      <c r="I36" s="32"/>
      <c r="K36" s="32"/>
      <c r="L36" s="32"/>
      <c r="M36" s="32"/>
      <c r="N36" s="32"/>
      <c r="O36" s="32"/>
      <c r="P36" s="32"/>
      <c r="R36" s="32"/>
    </row>
    <row r="37" spans="1:18" ht="15" x14ac:dyDescent="0.25">
      <c r="A37" s="31"/>
      <c r="B37" s="31"/>
      <c r="C37" s="32"/>
      <c r="D37" s="30"/>
      <c r="E37" s="33" t="s">
        <v>41</v>
      </c>
      <c r="F37" s="32"/>
      <c r="G37" s="32">
        <v>92497.017802760995</v>
      </c>
      <c r="I37" s="32"/>
      <c r="J37" s="34"/>
      <c r="K37" s="32"/>
      <c r="L37" s="32"/>
      <c r="M37" s="32">
        <f t="shared" ref="M37:M67" si="2">G37*(1+$T$8)</f>
        <v>93791.976051999649</v>
      </c>
      <c r="N37" s="32"/>
      <c r="O37" s="32">
        <f t="shared" ref="O37:O67" si="3">M37*(1+$T$8)</f>
        <v>95105.063716727644</v>
      </c>
      <c r="P37" s="32"/>
      <c r="R37" s="32"/>
    </row>
    <row r="38" spans="1:18" ht="15" x14ac:dyDescent="0.25">
      <c r="A38" s="31"/>
      <c r="B38" s="31"/>
      <c r="C38" s="32"/>
      <c r="D38" s="30"/>
      <c r="E38" s="33" t="s">
        <v>42</v>
      </c>
      <c r="F38" s="32"/>
      <c r="G38" s="32">
        <v>77455.389856364403</v>
      </c>
      <c r="I38" s="32"/>
      <c r="J38" s="34"/>
      <c r="K38" s="32"/>
      <c r="L38" s="32"/>
      <c r="M38" s="32">
        <f t="shared" si="2"/>
        <v>78539.765314353499</v>
      </c>
      <c r="N38" s="32"/>
      <c r="O38" s="32">
        <f t="shared" si="3"/>
        <v>79639.322028754454</v>
      </c>
      <c r="P38" s="32"/>
      <c r="R38" s="32"/>
    </row>
    <row r="39" spans="1:18" ht="15" x14ac:dyDescent="0.25">
      <c r="A39" s="31"/>
      <c r="B39" s="31"/>
      <c r="C39" s="32"/>
      <c r="D39" s="30"/>
      <c r="E39" s="33" t="s">
        <v>43</v>
      </c>
      <c r="F39" s="32"/>
      <c r="G39" s="32">
        <v>69921.908182352257</v>
      </c>
      <c r="I39" s="32"/>
      <c r="J39" s="34"/>
      <c r="K39" s="32"/>
      <c r="L39" s="32"/>
      <c r="M39" s="32">
        <f t="shared" si="2"/>
        <v>70900.814896905184</v>
      </c>
      <c r="N39" s="32"/>
      <c r="O39" s="32">
        <f t="shared" si="3"/>
        <v>71893.426305461864</v>
      </c>
      <c r="P39" s="32"/>
      <c r="R39" s="32"/>
    </row>
    <row r="40" spans="1:18" x14ac:dyDescent="0.2">
      <c r="A40" s="31"/>
      <c r="B40" s="31"/>
      <c r="C40" s="28">
        <v>24</v>
      </c>
      <c r="D40" s="30"/>
      <c r="E40" s="30" t="s">
        <v>44</v>
      </c>
      <c r="F40" s="23">
        <v>1</v>
      </c>
      <c r="G40" s="32">
        <v>91768.625005963113</v>
      </c>
      <c r="I40" s="32"/>
      <c r="K40" s="32"/>
      <c r="L40" s="32"/>
      <c r="M40" s="32">
        <f t="shared" si="2"/>
        <v>93053.385756046599</v>
      </c>
      <c r="N40" s="32"/>
      <c r="O40" s="32">
        <f t="shared" si="3"/>
        <v>94356.133156631258</v>
      </c>
      <c r="P40" s="32"/>
      <c r="R40" s="32"/>
    </row>
    <row r="41" spans="1:18" x14ac:dyDescent="0.2">
      <c r="A41" s="31"/>
      <c r="B41" s="31"/>
      <c r="C41" s="28">
        <v>25</v>
      </c>
      <c r="D41" s="30"/>
      <c r="E41" s="30" t="s">
        <v>45</v>
      </c>
      <c r="F41" s="23">
        <v>1</v>
      </c>
      <c r="G41" s="32">
        <v>91768.625005963113</v>
      </c>
      <c r="I41" s="32"/>
      <c r="K41" s="32"/>
      <c r="L41" s="32"/>
      <c r="M41" s="32">
        <f t="shared" si="2"/>
        <v>93053.385756046599</v>
      </c>
      <c r="N41" s="32"/>
      <c r="O41" s="32">
        <f t="shared" si="3"/>
        <v>94356.133156631258</v>
      </c>
      <c r="P41" s="32"/>
      <c r="R41" s="32"/>
    </row>
    <row r="42" spans="1:18" x14ac:dyDescent="0.2">
      <c r="A42" s="31"/>
      <c r="B42" s="31"/>
      <c r="C42" s="28">
        <v>26</v>
      </c>
      <c r="D42" s="30"/>
      <c r="E42" s="30" t="s">
        <v>46</v>
      </c>
      <c r="F42" s="23">
        <v>1</v>
      </c>
      <c r="G42" s="32">
        <v>91702.752961730934</v>
      </c>
      <c r="I42" s="32"/>
      <c r="K42" s="32"/>
      <c r="L42" s="32"/>
      <c r="M42" s="32">
        <f t="shared" si="2"/>
        <v>92986.591503195174</v>
      </c>
      <c r="N42" s="32"/>
      <c r="O42" s="32">
        <f t="shared" si="3"/>
        <v>94288.403784239912</v>
      </c>
      <c r="P42" s="32"/>
      <c r="R42" s="32"/>
    </row>
    <row r="43" spans="1:18" x14ac:dyDescent="0.2">
      <c r="A43" s="31"/>
      <c r="B43" s="31"/>
      <c r="C43" s="28">
        <v>27</v>
      </c>
      <c r="D43" s="30"/>
      <c r="E43" s="30" t="s">
        <v>47</v>
      </c>
      <c r="F43" s="23">
        <v>1</v>
      </c>
      <c r="G43" s="32">
        <v>91702.752961730934</v>
      </c>
      <c r="I43" s="32"/>
      <c r="K43" s="32"/>
      <c r="L43" s="32"/>
      <c r="M43" s="32">
        <f t="shared" si="2"/>
        <v>92986.591503195174</v>
      </c>
      <c r="N43" s="32"/>
      <c r="O43" s="32">
        <f t="shared" si="3"/>
        <v>94288.403784239912</v>
      </c>
      <c r="P43" s="32"/>
      <c r="R43" s="32"/>
    </row>
    <row r="44" spans="1:18" x14ac:dyDescent="0.2">
      <c r="A44" s="31"/>
      <c r="B44" s="31"/>
      <c r="C44" s="28">
        <v>28</v>
      </c>
      <c r="D44" s="30"/>
      <c r="E44" s="30" t="s">
        <v>48</v>
      </c>
      <c r="F44" s="23">
        <v>1</v>
      </c>
      <c r="G44" s="32">
        <v>89637.917729069159</v>
      </c>
      <c r="I44" s="32"/>
      <c r="K44" s="32"/>
      <c r="L44" s="32"/>
      <c r="M44" s="32">
        <f t="shared" si="2"/>
        <v>90892.848577276134</v>
      </c>
      <c r="N44" s="32"/>
      <c r="O44" s="32">
        <f t="shared" si="3"/>
        <v>92165.348457358006</v>
      </c>
      <c r="P44" s="32"/>
      <c r="R44" s="32"/>
    </row>
    <row r="45" spans="1:18" x14ac:dyDescent="0.2">
      <c r="A45" s="31"/>
      <c r="B45" s="31"/>
      <c r="C45" s="28">
        <v>29</v>
      </c>
      <c r="D45" s="30"/>
      <c r="E45" s="30" t="s">
        <v>49</v>
      </c>
      <c r="F45" s="23">
        <v>1</v>
      </c>
      <c r="G45" s="32">
        <v>89637.917729069159</v>
      </c>
      <c r="I45" s="32"/>
      <c r="K45" s="32"/>
      <c r="L45" s="32"/>
      <c r="M45" s="32">
        <f t="shared" si="2"/>
        <v>90892.848577276134</v>
      </c>
      <c r="N45" s="32"/>
      <c r="O45" s="32">
        <f t="shared" si="3"/>
        <v>92165.348457358006</v>
      </c>
      <c r="P45" s="32"/>
      <c r="R45" s="32"/>
    </row>
    <row r="46" spans="1:18" x14ac:dyDescent="0.2">
      <c r="A46" s="31"/>
      <c r="B46" s="31"/>
      <c r="C46" s="28">
        <v>30</v>
      </c>
      <c r="D46" s="30"/>
      <c r="E46" s="30" t="s">
        <v>50</v>
      </c>
      <c r="F46" s="23">
        <v>1</v>
      </c>
      <c r="G46" s="32">
        <v>88871.521829829624</v>
      </c>
      <c r="I46" s="32"/>
      <c r="K46" s="32"/>
      <c r="L46" s="32"/>
      <c r="M46" s="32">
        <f t="shared" si="2"/>
        <v>90115.723135447246</v>
      </c>
      <c r="N46" s="32"/>
      <c r="O46" s="32">
        <f t="shared" si="3"/>
        <v>91377.343259343514</v>
      </c>
      <c r="P46" s="32"/>
      <c r="R46" s="32"/>
    </row>
    <row r="47" spans="1:18" x14ac:dyDescent="0.2">
      <c r="A47" s="31"/>
      <c r="B47" s="31"/>
      <c r="C47" s="28">
        <v>31</v>
      </c>
      <c r="D47" s="30"/>
      <c r="E47" s="30" t="s">
        <v>84</v>
      </c>
      <c r="F47" s="23">
        <v>1</v>
      </c>
      <c r="G47" s="32">
        <v>87732.186400000006</v>
      </c>
      <c r="I47" s="32"/>
      <c r="J47" s="40"/>
      <c r="K47" s="32"/>
      <c r="L47" s="32"/>
      <c r="M47" s="32">
        <f t="shared" si="2"/>
        <v>88960.437009600006</v>
      </c>
      <c r="N47" s="32"/>
      <c r="O47" s="32">
        <f t="shared" si="3"/>
        <v>90205.8831277344</v>
      </c>
      <c r="P47" s="32"/>
      <c r="R47" s="32"/>
    </row>
    <row r="48" spans="1:18" x14ac:dyDescent="0.2">
      <c r="A48" s="31"/>
      <c r="B48" s="31"/>
      <c r="C48" s="28">
        <v>32</v>
      </c>
      <c r="D48" s="30"/>
      <c r="E48" s="30" t="s">
        <v>51</v>
      </c>
      <c r="F48" s="23">
        <v>1</v>
      </c>
      <c r="G48" s="32">
        <v>86517.863018611431</v>
      </c>
      <c r="I48" s="32"/>
      <c r="K48" s="32"/>
      <c r="L48" s="32"/>
      <c r="M48" s="32">
        <f t="shared" si="2"/>
        <v>87729.113100871997</v>
      </c>
      <c r="N48" s="32"/>
      <c r="O48" s="32">
        <f t="shared" si="3"/>
        <v>88957.320684284205</v>
      </c>
      <c r="P48" s="32"/>
      <c r="R48" s="32"/>
    </row>
    <row r="49" spans="1:18" x14ac:dyDescent="0.2">
      <c r="A49" s="31"/>
      <c r="B49" s="31"/>
      <c r="C49" s="28">
        <v>33</v>
      </c>
      <c r="D49" s="30"/>
      <c r="E49" s="30" t="s">
        <v>52</v>
      </c>
      <c r="F49" s="23">
        <v>1</v>
      </c>
      <c r="G49" s="32">
        <v>86517.44724960177</v>
      </c>
      <c r="I49" s="32"/>
      <c r="K49" s="32"/>
      <c r="L49" s="32"/>
      <c r="M49" s="32">
        <f t="shared" si="2"/>
        <v>87728.6915110962</v>
      </c>
      <c r="N49" s="32"/>
      <c r="O49" s="32">
        <f t="shared" si="3"/>
        <v>88956.893192251548</v>
      </c>
      <c r="P49" s="32"/>
      <c r="R49" s="32"/>
    </row>
    <row r="50" spans="1:18" x14ac:dyDescent="0.2">
      <c r="A50" s="31"/>
      <c r="B50" s="31"/>
      <c r="C50" s="28">
        <v>34</v>
      </c>
      <c r="D50" s="30"/>
      <c r="E50" s="30" t="s">
        <v>53</v>
      </c>
      <c r="F50" s="23">
        <v>1</v>
      </c>
      <c r="G50" s="32">
        <v>85256.160017549351</v>
      </c>
      <c r="I50" s="32"/>
      <c r="K50" s="32"/>
      <c r="L50" s="32"/>
      <c r="M50" s="32">
        <f t="shared" si="2"/>
        <v>86449.74625779505</v>
      </c>
      <c r="N50" s="32"/>
      <c r="O50" s="32">
        <f t="shared" si="3"/>
        <v>87660.042705404179</v>
      </c>
      <c r="P50" s="32"/>
      <c r="R50" s="32"/>
    </row>
    <row r="51" spans="1:18" x14ac:dyDescent="0.2">
      <c r="A51" s="31"/>
      <c r="B51" s="31"/>
      <c r="C51" s="28">
        <v>35</v>
      </c>
      <c r="D51" s="30"/>
      <c r="E51" s="30" t="s">
        <v>54</v>
      </c>
      <c r="F51" s="23">
        <v>1</v>
      </c>
      <c r="G51" s="32">
        <v>85256.160017549351</v>
      </c>
      <c r="I51" s="32"/>
      <c r="K51" s="32"/>
      <c r="L51" s="32"/>
      <c r="M51" s="32">
        <f t="shared" si="2"/>
        <v>86449.74625779505</v>
      </c>
      <c r="N51" s="32"/>
      <c r="O51" s="32">
        <f t="shared" si="3"/>
        <v>87660.042705404179</v>
      </c>
      <c r="P51" s="32"/>
      <c r="R51" s="32"/>
    </row>
    <row r="52" spans="1:18" x14ac:dyDescent="0.2">
      <c r="A52" s="31"/>
      <c r="B52" s="31"/>
      <c r="C52" s="28">
        <v>36</v>
      </c>
      <c r="D52" s="30"/>
      <c r="E52" s="30" t="s">
        <v>55</v>
      </c>
      <c r="F52" s="23">
        <v>1</v>
      </c>
      <c r="G52" s="32">
        <v>85185.718739000004</v>
      </c>
      <c r="I52" s="32"/>
      <c r="K52" s="32"/>
      <c r="L52" s="32"/>
      <c r="M52" s="32">
        <f t="shared" si="2"/>
        <v>86378.318801346002</v>
      </c>
      <c r="N52" s="32"/>
      <c r="O52" s="32">
        <f t="shared" si="3"/>
        <v>87587.615264564854</v>
      </c>
      <c r="P52" s="32"/>
      <c r="R52" s="32"/>
    </row>
    <row r="53" spans="1:18" x14ac:dyDescent="0.2">
      <c r="A53" s="31"/>
      <c r="B53" s="31"/>
      <c r="C53" s="28">
        <v>37</v>
      </c>
      <c r="D53" s="30"/>
      <c r="E53" s="30" t="s">
        <v>56</v>
      </c>
      <c r="F53" s="23">
        <v>1</v>
      </c>
      <c r="G53" s="32">
        <v>85185.718739000004</v>
      </c>
      <c r="I53" s="32"/>
      <c r="K53" s="32"/>
      <c r="L53" s="32"/>
      <c r="M53" s="32">
        <f t="shared" si="2"/>
        <v>86378.318801346002</v>
      </c>
      <c r="N53" s="32"/>
      <c r="O53" s="32">
        <f t="shared" si="3"/>
        <v>87587.615264564854</v>
      </c>
      <c r="P53" s="32"/>
      <c r="R53" s="32"/>
    </row>
    <row r="54" spans="1:18" x14ac:dyDescent="0.2">
      <c r="A54" s="31"/>
      <c r="B54" s="31"/>
      <c r="C54" s="28">
        <v>38</v>
      </c>
      <c r="D54" s="30"/>
      <c r="E54" s="30" t="s">
        <v>57</v>
      </c>
      <c r="F54" s="23">
        <v>1</v>
      </c>
      <c r="G54" s="32">
        <v>85185.220892991652</v>
      </c>
      <c r="I54" s="32"/>
      <c r="K54" s="32"/>
      <c r="L54" s="32"/>
      <c r="M54" s="32">
        <f t="shared" si="2"/>
        <v>86377.813985493543</v>
      </c>
      <c r="N54" s="32"/>
      <c r="O54" s="32">
        <f t="shared" si="3"/>
        <v>87587.10338129045</v>
      </c>
      <c r="P54" s="32"/>
      <c r="R54" s="32"/>
    </row>
    <row r="55" spans="1:18" x14ac:dyDescent="0.2">
      <c r="A55" s="31"/>
      <c r="B55" s="31"/>
      <c r="C55" s="28">
        <v>39</v>
      </c>
      <c r="D55" s="30"/>
      <c r="E55" s="30" t="s">
        <v>58</v>
      </c>
      <c r="F55" s="23">
        <v>1</v>
      </c>
      <c r="G55" s="32">
        <v>81550.216010000004</v>
      </c>
      <c r="I55" s="32"/>
      <c r="K55" s="32"/>
      <c r="M55" s="32">
        <f t="shared" si="2"/>
        <v>82691.91903414001</v>
      </c>
      <c r="O55" s="32">
        <f t="shared" si="3"/>
        <v>83849.605900617971</v>
      </c>
      <c r="P55" s="32"/>
      <c r="R55" s="32"/>
    </row>
    <row r="56" spans="1:18" s="30" customFormat="1" x14ac:dyDescent="0.2">
      <c r="A56" s="31"/>
      <c r="B56" s="31"/>
      <c r="C56" s="28">
        <v>40</v>
      </c>
      <c r="E56" s="30" t="s">
        <v>59</v>
      </c>
      <c r="F56" s="23">
        <v>1</v>
      </c>
      <c r="G56" s="32">
        <v>81211.47064</v>
      </c>
      <c r="H56" s="23"/>
      <c r="I56" s="32"/>
      <c r="J56" s="23"/>
      <c r="K56" s="32"/>
      <c r="L56" s="32"/>
      <c r="M56" s="32">
        <f t="shared" si="2"/>
        <v>82348.431228960006</v>
      </c>
      <c r="N56" s="32"/>
      <c r="O56" s="32">
        <f t="shared" si="3"/>
        <v>83501.309266165452</v>
      </c>
      <c r="P56" s="32"/>
      <c r="R56" s="32"/>
    </row>
    <row r="57" spans="1:18" x14ac:dyDescent="0.2">
      <c r="A57" s="31"/>
      <c r="B57" s="31"/>
      <c r="C57" s="28">
        <v>41</v>
      </c>
      <c r="D57" s="30"/>
      <c r="E57" s="30" t="s">
        <v>60</v>
      </c>
      <c r="F57" s="23">
        <v>3</v>
      </c>
      <c r="G57" s="32">
        <v>81149.185201</v>
      </c>
      <c r="I57" s="32"/>
      <c r="K57" s="32"/>
      <c r="L57" s="32"/>
      <c r="M57" s="32">
        <f t="shared" si="2"/>
        <v>82285.273793814005</v>
      </c>
      <c r="N57" s="32"/>
      <c r="O57" s="32">
        <f t="shared" si="3"/>
        <v>83437.267626927409</v>
      </c>
      <c r="P57" s="32"/>
      <c r="R57" s="32"/>
    </row>
    <row r="58" spans="1:18" x14ac:dyDescent="0.2">
      <c r="A58" s="31"/>
      <c r="B58" s="31"/>
      <c r="C58" s="28">
        <v>42</v>
      </c>
      <c r="D58" s="30"/>
      <c r="E58" s="30" t="s">
        <v>61</v>
      </c>
      <c r="F58" s="23">
        <v>1</v>
      </c>
      <c r="G58" s="32">
        <v>79173.130086726014</v>
      </c>
      <c r="I58" s="32"/>
      <c r="K58" s="32"/>
      <c r="L58" s="32"/>
      <c r="M58" s="32">
        <f t="shared" si="2"/>
        <v>80281.553907940179</v>
      </c>
      <c r="N58" s="32"/>
      <c r="O58" s="32">
        <f t="shared" si="3"/>
        <v>81405.495662651345</v>
      </c>
      <c r="P58" s="32"/>
      <c r="R58" s="32"/>
    </row>
    <row r="59" spans="1:18" x14ac:dyDescent="0.2">
      <c r="A59" s="31"/>
      <c r="B59" s="31"/>
      <c r="C59" s="28">
        <v>43</v>
      </c>
      <c r="D59" s="30"/>
      <c r="E59" s="30" t="s">
        <v>62</v>
      </c>
      <c r="F59" s="23">
        <v>1</v>
      </c>
      <c r="G59" s="32">
        <v>79173.130086726014</v>
      </c>
      <c r="I59" s="32"/>
      <c r="K59" s="32"/>
      <c r="L59" s="32"/>
      <c r="M59" s="32">
        <f t="shared" si="2"/>
        <v>80281.553907940179</v>
      </c>
      <c r="N59" s="32"/>
      <c r="O59" s="32">
        <f t="shared" si="3"/>
        <v>81405.495662651345</v>
      </c>
      <c r="P59" s="32"/>
      <c r="R59" s="32"/>
    </row>
    <row r="60" spans="1:18" x14ac:dyDescent="0.2">
      <c r="A60" s="31"/>
      <c r="B60" s="31"/>
      <c r="C60" s="28">
        <v>44</v>
      </c>
      <c r="D60" s="30"/>
      <c r="E60" s="30" t="s">
        <v>63</v>
      </c>
      <c r="F60" s="23">
        <v>1</v>
      </c>
      <c r="G60" s="32">
        <v>77982.366210221662</v>
      </c>
      <c r="I60" s="32"/>
      <c r="K60" s="32"/>
      <c r="M60" s="32">
        <f t="shared" si="2"/>
        <v>79074.119337164768</v>
      </c>
      <c r="O60" s="32">
        <f t="shared" si="3"/>
        <v>80181.157007885078</v>
      </c>
      <c r="P60" s="32"/>
      <c r="R60" s="32"/>
    </row>
    <row r="61" spans="1:18" x14ac:dyDescent="0.2">
      <c r="A61" s="31"/>
      <c r="B61" s="31"/>
      <c r="C61" s="28">
        <v>45</v>
      </c>
      <c r="D61" s="30"/>
      <c r="E61" s="30" t="s">
        <v>64</v>
      </c>
      <c r="F61" s="23">
        <v>2</v>
      </c>
      <c r="G61" s="32">
        <v>71182.422233999998</v>
      </c>
      <c r="I61" s="32"/>
      <c r="K61" s="32"/>
      <c r="M61" s="32">
        <f t="shared" si="2"/>
        <v>72178.976145275999</v>
      </c>
      <c r="O61" s="32">
        <f t="shared" si="3"/>
        <v>73189.481811309859</v>
      </c>
      <c r="P61" s="32"/>
      <c r="R61" s="32"/>
    </row>
    <row r="62" spans="1:18" x14ac:dyDescent="0.2">
      <c r="A62" s="31"/>
      <c r="B62" s="31"/>
      <c r="C62" s="28">
        <v>46</v>
      </c>
      <c r="D62" s="30"/>
      <c r="E62" s="30" t="s">
        <v>65</v>
      </c>
      <c r="F62" s="23">
        <v>1</v>
      </c>
      <c r="G62" s="32">
        <v>69815.499495515687</v>
      </c>
      <c r="I62" s="32"/>
      <c r="K62" s="32"/>
      <c r="L62" s="32"/>
      <c r="M62" s="32">
        <f t="shared" si="2"/>
        <v>70792.916488452902</v>
      </c>
      <c r="N62" s="32"/>
      <c r="O62" s="32">
        <f t="shared" si="3"/>
        <v>71784.017319291248</v>
      </c>
      <c r="P62" s="32"/>
      <c r="R62" s="32"/>
    </row>
    <row r="63" spans="1:18" x14ac:dyDescent="0.2">
      <c r="A63" s="31"/>
      <c r="B63" s="31"/>
      <c r="C63" s="28">
        <v>47</v>
      </c>
      <c r="D63" s="30"/>
      <c r="E63" s="30" t="s">
        <v>66</v>
      </c>
      <c r="F63" s="23">
        <v>1</v>
      </c>
      <c r="G63" s="32">
        <v>66435.616146000015</v>
      </c>
      <c r="I63" s="32"/>
      <c r="K63" s="32"/>
      <c r="L63" s="32"/>
      <c r="M63" s="32">
        <f t="shared" si="2"/>
        <v>67365.714772044012</v>
      </c>
      <c r="N63" s="32"/>
      <c r="O63" s="32">
        <f t="shared" si="3"/>
        <v>68308.83477885263</v>
      </c>
      <c r="P63" s="32"/>
      <c r="R63" s="32"/>
    </row>
    <row r="64" spans="1:18" ht="15" x14ac:dyDescent="0.25">
      <c r="A64" s="31"/>
      <c r="B64" s="31"/>
      <c r="C64" s="28">
        <v>48</v>
      </c>
      <c r="D64" s="30"/>
      <c r="E64" s="30" t="s">
        <v>83</v>
      </c>
      <c r="F64" s="23">
        <v>1</v>
      </c>
      <c r="G64" s="32">
        <v>65081.58</v>
      </c>
      <c r="I64" s="32"/>
      <c r="J64" s="34"/>
      <c r="K64" s="32"/>
      <c r="L64" s="32"/>
      <c r="M64" s="32">
        <f t="shared" si="2"/>
        <v>65992.722120000006</v>
      </c>
      <c r="N64" s="32"/>
      <c r="O64" s="32">
        <f t="shared" si="3"/>
        <v>66916.620229680004</v>
      </c>
      <c r="P64" s="32"/>
      <c r="R64" s="32"/>
    </row>
    <row r="65" spans="1:18" x14ac:dyDescent="0.2">
      <c r="A65" s="31"/>
      <c r="B65" s="31"/>
      <c r="C65" s="28">
        <v>49</v>
      </c>
      <c r="D65" s="30"/>
      <c r="E65" s="30" t="s">
        <v>67</v>
      </c>
      <c r="F65" s="32">
        <v>12</v>
      </c>
      <c r="G65" s="32">
        <v>59041.619953314017</v>
      </c>
      <c r="I65" s="32"/>
      <c r="K65" s="32"/>
      <c r="L65" s="32"/>
      <c r="M65" s="32">
        <f t="shared" si="2"/>
        <v>59868.202632660417</v>
      </c>
      <c r="N65" s="32"/>
      <c r="O65" s="32">
        <f t="shared" si="3"/>
        <v>60706.357469517665</v>
      </c>
      <c r="P65" s="32"/>
      <c r="R65" s="32"/>
    </row>
    <row r="66" spans="1:18" ht="15" x14ac:dyDescent="0.25">
      <c r="A66" s="31"/>
      <c r="B66" s="31"/>
      <c r="C66" s="28">
        <v>50</v>
      </c>
      <c r="D66" s="30"/>
      <c r="E66" s="30" t="s">
        <v>82</v>
      </c>
      <c r="F66" s="32">
        <v>2</v>
      </c>
      <c r="G66" s="32">
        <v>59041.66</v>
      </c>
      <c r="I66" s="32"/>
      <c r="J66" s="34"/>
      <c r="K66" s="32"/>
      <c r="L66" s="32"/>
      <c r="M66" s="32">
        <f t="shared" si="2"/>
        <v>59868.243240000003</v>
      </c>
      <c r="N66" s="32"/>
      <c r="O66" s="32">
        <f t="shared" si="3"/>
        <v>60706.398645360001</v>
      </c>
      <c r="P66" s="32"/>
      <c r="R66" s="32"/>
    </row>
    <row r="67" spans="1:18" x14ac:dyDescent="0.2">
      <c r="A67" s="31"/>
      <c r="B67" s="31"/>
      <c r="C67" s="28">
        <v>51</v>
      </c>
      <c r="D67" s="30"/>
      <c r="E67" s="30" t="s">
        <v>68</v>
      </c>
      <c r="F67" s="32">
        <v>6</v>
      </c>
      <c r="G67" s="32">
        <v>59041.132537000005</v>
      </c>
      <c r="I67" s="32"/>
      <c r="K67" s="32"/>
      <c r="L67" s="35"/>
      <c r="M67" s="32">
        <f t="shared" si="2"/>
        <v>59867.708392518005</v>
      </c>
      <c r="N67" s="35"/>
      <c r="O67" s="32">
        <f t="shared" si="3"/>
        <v>60705.85631001326</v>
      </c>
      <c r="P67" s="32"/>
      <c r="R67" s="32"/>
    </row>
    <row r="68" spans="1:18" x14ac:dyDescent="0.2">
      <c r="A68" s="31"/>
      <c r="B68" s="31"/>
      <c r="C68" s="36"/>
      <c r="D68" s="30"/>
      <c r="E68" s="37" t="s">
        <v>69</v>
      </c>
      <c r="F68" s="38">
        <f>SUM(F14:F67)</f>
        <v>99</v>
      </c>
      <c r="G68" s="32"/>
      <c r="H68" s="38">
        <f>SUM(H14:H67)</f>
        <v>0</v>
      </c>
      <c r="I68" s="32"/>
      <c r="J68" s="38">
        <f>SUM(J14:J67)</f>
        <v>0</v>
      </c>
      <c r="K68" s="32"/>
      <c r="L68" s="32">
        <f>SUM(L14:L67)</f>
        <v>0</v>
      </c>
      <c r="M68" s="32"/>
      <c r="N68" s="32">
        <f>SUM(N14:N67)</f>
        <v>0</v>
      </c>
      <c r="O68" s="32"/>
      <c r="P68" s="38">
        <f>SUM(P14:P67)</f>
        <v>0</v>
      </c>
      <c r="R68" s="38">
        <f>SUM(R14:R67)</f>
        <v>0</v>
      </c>
    </row>
    <row r="69" spans="1:18" x14ac:dyDescent="0.2">
      <c r="A69" s="31"/>
      <c r="B69" s="31"/>
      <c r="C69" s="30"/>
      <c r="D69" s="30"/>
      <c r="E69" s="39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R69" s="32"/>
    </row>
    <row r="70" spans="1:18" x14ac:dyDescent="0.2">
      <c r="A70" s="31"/>
      <c r="B70" s="31"/>
      <c r="C70" s="30"/>
      <c r="D70" s="30"/>
      <c r="E70" s="30" t="s">
        <v>20</v>
      </c>
      <c r="F70" s="32"/>
      <c r="G70" s="32"/>
      <c r="I70" s="32"/>
      <c r="J70" s="32"/>
      <c r="K70" s="32"/>
      <c r="L70" s="32"/>
      <c r="M70" s="32"/>
      <c r="N70" s="32"/>
      <c r="O70" s="32"/>
    </row>
    <row r="71" spans="1:18" x14ac:dyDescent="0.2">
      <c r="A71" s="31"/>
      <c r="B71" s="31"/>
      <c r="D71" s="30"/>
      <c r="E71" s="30" t="s">
        <v>70</v>
      </c>
      <c r="F71" s="32"/>
      <c r="G71" s="32"/>
      <c r="H71" s="30"/>
      <c r="I71" s="32"/>
      <c r="J71" s="32"/>
      <c r="K71" s="32"/>
      <c r="L71" s="32"/>
      <c r="M71" s="32"/>
      <c r="N71" s="32"/>
      <c r="O71" s="32"/>
    </row>
    <row r="72" spans="1:18" x14ac:dyDescent="0.2">
      <c r="C72" s="28">
        <v>122</v>
      </c>
      <c r="D72" s="30"/>
      <c r="E72" s="41" t="s">
        <v>71</v>
      </c>
      <c r="F72" s="32">
        <v>8</v>
      </c>
      <c r="G72" s="32">
        <v>111836.79663530571</v>
      </c>
      <c r="H72" s="32"/>
      <c r="I72" s="32"/>
      <c r="J72" s="32"/>
      <c r="K72" s="32"/>
      <c r="L72" s="32"/>
      <c r="M72" s="32">
        <f t="shared" ref="M72:M77" si="4">G72*(1+$T$8)</f>
        <v>113402.51178819999</v>
      </c>
      <c r="N72" s="32"/>
      <c r="O72" s="32">
        <f t="shared" ref="O72:O77" si="5">M72*(1+$T$8)</f>
        <v>114990.1469532348</v>
      </c>
      <c r="P72" s="32"/>
      <c r="R72" s="32"/>
    </row>
    <row r="73" spans="1:18" x14ac:dyDescent="0.2">
      <c r="A73" s="1"/>
      <c r="B73" s="1"/>
      <c r="C73" s="28">
        <v>123</v>
      </c>
      <c r="D73" s="30"/>
      <c r="E73" s="30" t="s">
        <v>72</v>
      </c>
      <c r="F73" s="23">
        <v>1</v>
      </c>
      <c r="G73" s="32">
        <v>110651.09983912689</v>
      </c>
      <c r="I73" s="32"/>
      <c r="K73" s="32"/>
      <c r="L73" s="32"/>
      <c r="M73" s="32">
        <f t="shared" si="4"/>
        <v>112200.21523687468</v>
      </c>
      <c r="N73" s="32"/>
      <c r="O73" s="32">
        <f t="shared" si="5"/>
        <v>113771.01825019093</v>
      </c>
      <c r="P73" s="32"/>
      <c r="R73" s="32"/>
    </row>
    <row r="74" spans="1:18" x14ac:dyDescent="0.2">
      <c r="A74" s="1"/>
      <c r="B74" s="1"/>
      <c r="C74" s="28">
        <v>124</v>
      </c>
      <c r="D74" s="30"/>
      <c r="E74" s="30" t="s">
        <v>73</v>
      </c>
      <c r="F74" s="23">
        <v>1</v>
      </c>
      <c r="G74" s="32">
        <v>101534.15556338023</v>
      </c>
      <c r="I74" s="32"/>
      <c r="K74" s="32"/>
      <c r="L74" s="32"/>
      <c r="M74" s="32">
        <f t="shared" si="4"/>
        <v>102955.63374126756</v>
      </c>
      <c r="N74" s="32"/>
      <c r="O74" s="32">
        <f t="shared" si="5"/>
        <v>104397.01261364532</v>
      </c>
      <c r="P74" s="32"/>
      <c r="R74" s="32"/>
    </row>
    <row r="75" spans="1:18" x14ac:dyDescent="0.2">
      <c r="B75" s="1"/>
      <c r="C75" s="28">
        <v>125</v>
      </c>
      <c r="D75" s="30"/>
      <c r="E75" s="30" t="s">
        <v>74</v>
      </c>
      <c r="F75" s="23">
        <v>30</v>
      </c>
      <c r="G75" s="32">
        <v>85186.487663073043</v>
      </c>
      <c r="I75" s="32"/>
      <c r="K75" s="32"/>
      <c r="L75" s="32"/>
      <c r="M75" s="32">
        <f t="shared" si="4"/>
        <v>86379.09849035606</v>
      </c>
      <c r="N75" s="32"/>
      <c r="O75" s="32">
        <f t="shared" si="5"/>
        <v>87588.405869221053</v>
      </c>
      <c r="P75" s="32"/>
      <c r="R75" s="32"/>
    </row>
    <row r="76" spans="1:18" x14ac:dyDescent="0.2">
      <c r="B76" s="1"/>
      <c r="C76" s="28">
        <v>126</v>
      </c>
      <c r="D76" s="30"/>
      <c r="E76" s="30" t="s">
        <v>75</v>
      </c>
      <c r="F76" s="23">
        <v>5</v>
      </c>
      <c r="G76" s="32">
        <v>63233.362152625654</v>
      </c>
      <c r="I76" s="32"/>
      <c r="K76" s="32"/>
      <c r="L76" s="32"/>
      <c r="M76" s="32">
        <f t="shared" si="4"/>
        <v>64118.629222762414</v>
      </c>
      <c r="N76" s="32"/>
      <c r="O76" s="32">
        <f t="shared" si="5"/>
        <v>65016.290031881086</v>
      </c>
      <c r="P76" s="32"/>
      <c r="R76" s="32"/>
    </row>
    <row r="77" spans="1:18" x14ac:dyDescent="0.2">
      <c r="A77" s="31"/>
      <c r="B77" s="31"/>
      <c r="C77" s="28">
        <v>127</v>
      </c>
      <c r="D77" s="30"/>
      <c r="E77" s="30" t="s">
        <v>76</v>
      </c>
      <c r="F77" s="32">
        <v>6</v>
      </c>
      <c r="G77" s="32">
        <v>53086.533800710829</v>
      </c>
      <c r="I77" s="32"/>
      <c r="K77" s="32"/>
      <c r="L77" s="35"/>
      <c r="M77" s="32">
        <f t="shared" si="4"/>
        <v>53829.74527392078</v>
      </c>
      <c r="N77" s="35"/>
      <c r="O77" s="32">
        <f t="shared" si="5"/>
        <v>54583.36170775567</v>
      </c>
      <c r="P77" s="32"/>
      <c r="R77" s="32"/>
    </row>
    <row r="78" spans="1:18" x14ac:dyDescent="0.2">
      <c r="A78" s="31"/>
      <c r="B78" s="31"/>
      <c r="D78" s="30"/>
      <c r="E78" s="30" t="s">
        <v>77</v>
      </c>
      <c r="F78" s="38">
        <f>SUM(F72:F77)</f>
        <v>51</v>
      </c>
      <c r="G78" s="32"/>
      <c r="H78" s="38">
        <f>SUM(H72:H77)</f>
        <v>0</v>
      </c>
      <c r="I78" s="32"/>
      <c r="J78" s="38">
        <f>SUM(J72:J77)</f>
        <v>0</v>
      </c>
      <c r="K78" s="32"/>
      <c r="L78" s="32">
        <f>SUM(L72:L77)</f>
        <v>0</v>
      </c>
      <c r="M78" s="32"/>
      <c r="N78" s="32">
        <f>SUM(N72:N77)</f>
        <v>0</v>
      </c>
      <c r="O78" s="32"/>
      <c r="P78" s="38">
        <f>SUM(P72:P77)</f>
        <v>0</v>
      </c>
      <c r="R78" s="38">
        <f>SUM(R72:R77)</f>
        <v>0</v>
      </c>
    </row>
    <row r="79" spans="1:18" x14ac:dyDescent="0.2">
      <c r="B79" s="1"/>
      <c r="D79" s="30"/>
      <c r="E79" s="30"/>
      <c r="F79" s="31"/>
      <c r="G79" s="32"/>
      <c r="I79" s="32"/>
      <c r="K79" s="32"/>
      <c r="L79" s="32"/>
      <c r="M79" s="32"/>
      <c r="N79" s="32"/>
      <c r="O79" s="32"/>
    </row>
    <row r="80" spans="1:18" x14ac:dyDescent="0.2">
      <c r="B80" s="1"/>
      <c r="D80" s="30"/>
      <c r="E80" s="30" t="s">
        <v>78</v>
      </c>
      <c r="F80" s="31"/>
      <c r="G80" s="32"/>
      <c r="I80" s="32"/>
      <c r="K80" s="32"/>
      <c r="L80" s="32"/>
      <c r="M80" s="32"/>
      <c r="N80" s="32"/>
      <c r="O80" s="32"/>
    </row>
    <row r="81" spans="1:18" x14ac:dyDescent="0.2">
      <c r="B81" s="1"/>
      <c r="D81" s="30"/>
      <c r="E81" s="30" t="s">
        <v>70</v>
      </c>
      <c r="F81" s="31"/>
      <c r="G81" s="32"/>
      <c r="I81" s="32"/>
      <c r="K81" s="32"/>
      <c r="L81" s="32"/>
      <c r="M81" s="32"/>
      <c r="N81" s="32"/>
      <c r="O81" s="32"/>
    </row>
    <row r="82" spans="1:18" x14ac:dyDescent="0.2">
      <c r="B82" s="1"/>
      <c r="C82" s="28">
        <v>128</v>
      </c>
      <c r="D82" s="30"/>
      <c r="E82" s="30" t="s">
        <v>79</v>
      </c>
      <c r="F82" s="23">
        <v>187</v>
      </c>
      <c r="G82" s="32">
        <v>85186.487663073043</v>
      </c>
      <c r="I82" s="32"/>
      <c r="K82" s="32"/>
      <c r="L82" s="32"/>
      <c r="M82" s="32">
        <f>G82*(1+$T$8)</f>
        <v>86379.09849035606</v>
      </c>
      <c r="N82" s="32"/>
      <c r="O82" s="32">
        <f t="shared" ref="O82:O83" si="6">M82*(1+$T$8)</f>
        <v>87588.405869221053</v>
      </c>
      <c r="P82" s="32"/>
      <c r="R82" s="32"/>
    </row>
    <row r="83" spans="1:18" x14ac:dyDescent="0.2">
      <c r="A83" s="1"/>
      <c r="B83" s="1"/>
      <c r="C83" s="28">
        <v>129</v>
      </c>
      <c r="D83" s="30"/>
      <c r="E83" s="30" t="s">
        <v>80</v>
      </c>
      <c r="F83" s="23">
        <v>513</v>
      </c>
      <c r="G83" s="32">
        <v>42872.566634482486</v>
      </c>
      <c r="I83" s="32"/>
      <c r="K83" s="32"/>
      <c r="L83" s="35"/>
      <c r="M83" s="32">
        <f>G83*(1+$T$8)</f>
        <v>43472.782567365241</v>
      </c>
      <c r="N83" s="35"/>
      <c r="O83" s="32">
        <f t="shared" si="6"/>
        <v>44081.401523308356</v>
      </c>
      <c r="P83" s="32"/>
      <c r="R83" s="32"/>
    </row>
    <row r="84" spans="1:18" x14ac:dyDescent="0.2">
      <c r="A84" s="1"/>
      <c r="B84" s="1"/>
      <c r="C84" s="32"/>
      <c r="D84" s="30"/>
      <c r="E84" s="30" t="s">
        <v>77</v>
      </c>
      <c r="F84" s="38">
        <f>SUM(F82:F83)</f>
        <v>700</v>
      </c>
      <c r="G84" s="32"/>
      <c r="H84" s="38">
        <f>SUM(H82:H83)</f>
        <v>0</v>
      </c>
      <c r="I84" s="32"/>
      <c r="J84" s="38">
        <f>SUM(J82:J83)</f>
        <v>0</v>
      </c>
      <c r="K84" s="32"/>
      <c r="L84" s="32">
        <f>SUM(L82:L83)</f>
        <v>0</v>
      </c>
      <c r="M84" s="32"/>
      <c r="N84" s="32">
        <f>SUM(N82:N83)</f>
        <v>0</v>
      </c>
      <c r="O84" s="32"/>
      <c r="P84" s="38">
        <f>SUM(P82:P83)</f>
        <v>0</v>
      </c>
      <c r="R84" s="38">
        <f>SUM(R82:R83)</f>
        <v>0</v>
      </c>
    </row>
    <row r="85" spans="1:18" x14ac:dyDescent="0.2">
      <c r="A85" s="1"/>
      <c r="B85" s="1"/>
      <c r="D85" s="30"/>
      <c r="E85" s="30"/>
      <c r="F85" s="31"/>
      <c r="G85" s="32"/>
      <c r="I85" s="32"/>
      <c r="K85" s="32"/>
      <c r="L85" s="35"/>
      <c r="M85" s="32"/>
      <c r="N85" s="35"/>
      <c r="O85" s="32"/>
    </row>
    <row r="86" spans="1:18" x14ac:dyDescent="0.2">
      <c r="A86" s="1"/>
      <c r="B86" s="1"/>
      <c r="D86" s="30"/>
      <c r="E86" s="30" t="s">
        <v>81</v>
      </c>
      <c r="F86" s="38">
        <f>F84+F78+F68</f>
        <v>850</v>
      </c>
      <c r="G86" s="32"/>
      <c r="H86" s="38">
        <f>H84+H78+H68</f>
        <v>0</v>
      </c>
      <c r="I86" s="32"/>
      <c r="J86" s="38">
        <f>J84+J78+J68</f>
        <v>0</v>
      </c>
      <c r="K86" s="32"/>
      <c r="L86" s="38">
        <f>L84+L78+L68</f>
        <v>0</v>
      </c>
      <c r="M86" s="32"/>
      <c r="N86" s="38">
        <f>N84+N78+N68</f>
        <v>0</v>
      </c>
      <c r="O86" s="32"/>
      <c r="P86" s="38">
        <f>P84+P78+P68</f>
        <v>0</v>
      </c>
      <c r="R86" s="38">
        <f>R84+R78+R68</f>
        <v>0</v>
      </c>
    </row>
    <row r="87" spans="1:18" x14ac:dyDescent="0.2">
      <c r="A87" s="1"/>
      <c r="B87" s="1"/>
      <c r="C87" s="1"/>
      <c r="D87" s="1"/>
      <c r="F87" s="1"/>
      <c r="G87" s="31"/>
      <c r="K87" s="32"/>
      <c r="L87" s="32"/>
      <c r="N87" s="32"/>
    </row>
    <row r="88" spans="1:18" x14ac:dyDescent="0.2">
      <c r="A88" s="1"/>
      <c r="B88" s="1"/>
      <c r="C88" s="1"/>
      <c r="D88" s="1"/>
      <c r="F88" s="1"/>
      <c r="G88" s="31"/>
      <c r="K88" s="32"/>
      <c r="L88" s="32"/>
      <c r="N88" s="32"/>
    </row>
    <row r="89" spans="1:18" x14ac:dyDescent="0.2">
      <c r="A89" s="1"/>
      <c r="B89" s="1"/>
      <c r="C89" s="1"/>
      <c r="D89" s="1"/>
      <c r="F89" s="1"/>
      <c r="G89" s="31"/>
      <c r="K89" s="32"/>
      <c r="L89" s="32"/>
      <c r="N89" s="32"/>
    </row>
    <row r="90" spans="1:18" x14ac:dyDescent="0.2">
      <c r="A90" s="1"/>
      <c r="B90" s="1"/>
      <c r="C90" s="1"/>
      <c r="D90" s="1"/>
      <c r="F90" s="1"/>
      <c r="G90" s="31"/>
      <c r="K90" s="32"/>
      <c r="L90" s="32"/>
      <c r="N90" s="32"/>
    </row>
    <row r="91" spans="1:18" x14ac:dyDescent="0.2">
      <c r="A91" s="1"/>
      <c r="B91" s="1"/>
      <c r="C91" s="1"/>
      <c r="D91" s="1"/>
      <c r="F91" s="1"/>
      <c r="G91" s="31"/>
      <c r="K91" s="32"/>
      <c r="L91" s="32"/>
      <c r="M91" s="1"/>
      <c r="N91" s="32"/>
      <c r="O91" s="1"/>
      <c r="P91" s="1"/>
      <c r="R91" s="1"/>
    </row>
    <row r="92" spans="1:18" x14ac:dyDescent="0.2">
      <c r="A92" s="1"/>
      <c r="B92" s="1"/>
      <c r="C92" s="1"/>
      <c r="D92" s="1"/>
      <c r="F92" s="1"/>
      <c r="G92" s="31"/>
      <c r="K92" s="32"/>
      <c r="L92" s="32"/>
      <c r="M92" s="1"/>
      <c r="N92" s="32"/>
      <c r="O92" s="1"/>
      <c r="P92" s="1"/>
      <c r="R92" s="1"/>
    </row>
    <row r="93" spans="1:18" x14ac:dyDescent="0.2">
      <c r="A93" s="1"/>
      <c r="B93" s="1"/>
      <c r="C93" s="1"/>
      <c r="D93" s="1"/>
      <c r="F93" s="1"/>
      <c r="G93" s="31"/>
      <c r="M93" s="1"/>
      <c r="O93" s="1"/>
      <c r="P93" s="1"/>
      <c r="R93" s="1"/>
    </row>
    <row r="94" spans="1:18" x14ac:dyDescent="0.2">
      <c r="A94" s="1"/>
      <c r="B94" s="1"/>
      <c r="C94" s="1"/>
      <c r="D94" s="1"/>
      <c r="F94" s="1"/>
      <c r="G94" s="31"/>
      <c r="M94" s="1"/>
      <c r="O94" s="1"/>
      <c r="P94" s="1"/>
      <c r="R94" s="1"/>
    </row>
    <row r="95" spans="1:18" x14ac:dyDescent="0.2">
      <c r="A95" s="1"/>
      <c r="B95" s="1"/>
      <c r="C95" s="1"/>
      <c r="D95" s="1"/>
      <c r="F95" s="1"/>
      <c r="G95" s="31"/>
      <c r="M95" s="1"/>
      <c r="O95" s="1"/>
      <c r="P95" s="1"/>
      <c r="R95" s="1"/>
    </row>
    <row r="96" spans="1:18" x14ac:dyDescent="0.2">
      <c r="A96" s="1"/>
      <c r="B96" s="1"/>
      <c r="C96" s="1"/>
      <c r="D96" s="1"/>
      <c r="F96" s="1"/>
      <c r="G96" s="31"/>
      <c r="M96" s="1"/>
      <c r="O96" s="1"/>
      <c r="P96" s="1"/>
      <c r="R96" s="1"/>
    </row>
    <row r="97" spans="1:19" x14ac:dyDescent="0.2">
      <c r="A97" s="1"/>
      <c r="B97" s="1"/>
      <c r="C97" s="1"/>
      <c r="D97" s="1"/>
      <c r="F97" s="1"/>
      <c r="G97" s="31"/>
      <c r="M97" s="1"/>
      <c r="O97" s="1"/>
      <c r="P97" s="1"/>
      <c r="R97" s="1"/>
    </row>
    <row r="98" spans="1:19" x14ac:dyDescent="0.2">
      <c r="A98" s="1"/>
      <c r="B98" s="1"/>
      <c r="C98" s="1"/>
      <c r="D98" s="1"/>
      <c r="F98" s="1"/>
      <c r="G98" s="31"/>
      <c r="M98" s="1"/>
      <c r="O98" s="1"/>
      <c r="P98" s="1"/>
      <c r="R98" s="1"/>
    </row>
    <row r="99" spans="1:19" x14ac:dyDescent="0.2">
      <c r="A99" s="1"/>
      <c r="B99" s="1"/>
      <c r="C99" s="1"/>
      <c r="D99" s="1"/>
      <c r="F99" s="1"/>
      <c r="G99" s="31"/>
      <c r="M99" s="1"/>
      <c r="O99" s="1"/>
      <c r="P99" s="1"/>
      <c r="R99" s="1"/>
    </row>
    <row r="100" spans="1:19" x14ac:dyDescent="0.2">
      <c r="A100" s="1"/>
      <c r="B100" s="1"/>
      <c r="C100" s="1"/>
      <c r="D100" s="1"/>
      <c r="F100" s="1"/>
      <c r="G100" s="31"/>
      <c r="M100" s="1"/>
      <c r="O100" s="1"/>
      <c r="P100" s="1"/>
      <c r="R100" s="1"/>
    </row>
    <row r="101" spans="1:19" x14ac:dyDescent="0.2">
      <c r="A101" s="1"/>
      <c r="B101" s="1"/>
      <c r="C101" s="1"/>
      <c r="D101" s="1"/>
      <c r="F101" s="1"/>
      <c r="G101" s="31"/>
      <c r="M101" s="1"/>
      <c r="O101" s="1"/>
      <c r="P101" s="1"/>
      <c r="R101" s="1"/>
    </row>
    <row r="102" spans="1:19" x14ac:dyDescent="0.2">
      <c r="A102" s="1"/>
      <c r="B102" s="1"/>
      <c r="C102" s="1"/>
      <c r="D102" s="1"/>
      <c r="F102" s="1"/>
      <c r="G102" s="31"/>
      <c r="M102" s="1"/>
      <c r="O102" s="1"/>
      <c r="P102" s="1"/>
      <c r="R102" s="1"/>
    </row>
    <row r="103" spans="1:19" x14ac:dyDescent="0.2">
      <c r="A103" s="1"/>
      <c r="B103" s="1"/>
      <c r="C103" s="1"/>
      <c r="D103" s="1"/>
      <c r="F103" s="1"/>
      <c r="G103" s="31"/>
      <c r="M103" s="1"/>
      <c r="O103" s="1"/>
      <c r="P103" s="1"/>
      <c r="R103" s="1"/>
    </row>
    <row r="104" spans="1:19" x14ac:dyDescent="0.2">
      <c r="A104" s="1"/>
      <c r="B104" s="1"/>
      <c r="C104" s="1"/>
      <c r="D104" s="1"/>
      <c r="F104" s="1"/>
      <c r="G104" s="31"/>
      <c r="M104" s="1"/>
      <c r="O104" s="1"/>
      <c r="P104" s="1"/>
      <c r="R104" s="1"/>
    </row>
    <row r="105" spans="1:19" x14ac:dyDescent="0.2">
      <c r="A105" s="1"/>
      <c r="B105" s="1"/>
      <c r="C105" s="1"/>
      <c r="D105" s="1"/>
      <c r="F105" s="1"/>
      <c r="G105" s="31"/>
      <c r="M105" s="1"/>
      <c r="O105" s="1"/>
      <c r="P105" s="1"/>
      <c r="R105" s="1"/>
    </row>
    <row r="106" spans="1:19" x14ac:dyDescent="0.2">
      <c r="A106" s="1"/>
      <c r="B106" s="1"/>
      <c r="C106" s="1"/>
      <c r="D106" s="1"/>
      <c r="F106" s="1"/>
      <c r="G106" s="31"/>
      <c r="M106" s="1"/>
      <c r="O106" s="1"/>
      <c r="P106" s="1"/>
      <c r="R106" s="1"/>
    </row>
    <row r="107" spans="1:19" x14ac:dyDescent="0.2">
      <c r="A107" s="1"/>
      <c r="B107" s="1"/>
      <c r="C107" s="1"/>
      <c r="D107" s="1"/>
      <c r="F107" s="1"/>
      <c r="G107" s="31"/>
      <c r="H107" s="1"/>
      <c r="I107" s="1"/>
      <c r="J107" s="1"/>
      <c r="K107" s="1"/>
      <c r="L107" s="1"/>
      <c r="M107" s="1"/>
      <c r="N107" s="1"/>
      <c r="O107" s="1"/>
      <c r="P107" s="1"/>
      <c r="R107" s="1"/>
    </row>
    <row r="108" spans="1:19" x14ac:dyDescent="0.2">
      <c r="A108" s="1"/>
      <c r="B108" s="1"/>
      <c r="C108" s="1"/>
      <c r="D108" s="1"/>
      <c r="F108" s="1"/>
      <c r="G108" s="31"/>
      <c r="H108" s="1"/>
      <c r="I108" s="1"/>
      <c r="J108" s="1"/>
      <c r="K108" s="1"/>
      <c r="L108" s="1"/>
      <c r="M108" s="1"/>
      <c r="N108" s="1"/>
      <c r="O108" s="1"/>
      <c r="P108" s="1"/>
      <c r="R108" s="1"/>
    </row>
    <row r="109" spans="1:19" x14ac:dyDescent="0.2">
      <c r="A109" s="1"/>
      <c r="B109" s="1"/>
      <c r="C109" s="1"/>
      <c r="D109" s="1"/>
      <c r="F109" s="1"/>
      <c r="G109" s="3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x14ac:dyDescent="0.2">
      <c r="A110" s="1"/>
      <c r="B110" s="1"/>
      <c r="C110" s="1"/>
      <c r="D110" s="1"/>
      <c r="F110" s="1"/>
      <c r="G110" s="3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x14ac:dyDescent="0.2">
      <c r="A111" s="1"/>
      <c r="B111" s="1"/>
      <c r="C111" s="1"/>
      <c r="D111" s="1"/>
      <c r="F111" s="1"/>
      <c r="G111" s="3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x14ac:dyDescent="0.2">
      <c r="A112" s="1"/>
      <c r="B112" s="1"/>
      <c r="C112" s="1"/>
      <c r="D112" s="1"/>
      <c r="F112" s="1"/>
      <c r="G112" s="3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x14ac:dyDescent="0.2">
      <c r="A113" s="1"/>
      <c r="B113" s="1"/>
      <c r="C113" s="1"/>
      <c r="D113" s="1"/>
      <c r="F113" s="1"/>
      <c r="G113" s="3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x14ac:dyDescent="0.2">
      <c r="A114" s="1"/>
      <c r="B114" s="1"/>
      <c r="C114" s="1"/>
      <c r="D114" s="1"/>
      <c r="F114" s="1"/>
      <c r="G114" s="3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x14ac:dyDescent="0.2">
      <c r="A115" s="1"/>
      <c r="B115" s="1"/>
      <c r="C115" s="1"/>
      <c r="D115" s="1"/>
      <c r="F115" s="1"/>
      <c r="G115" s="3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x14ac:dyDescent="0.2">
      <c r="A116" s="1"/>
      <c r="B116" s="1"/>
      <c r="C116" s="1"/>
      <c r="D116" s="1"/>
      <c r="F116" s="1"/>
      <c r="G116" s="3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x14ac:dyDescent="0.2">
      <c r="A117" s="1"/>
      <c r="B117" s="1"/>
      <c r="C117" s="1"/>
      <c r="D117" s="1"/>
      <c r="F117" s="1"/>
      <c r="G117" s="3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x14ac:dyDescent="0.2">
      <c r="A118" s="1"/>
      <c r="B118" s="1"/>
      <c r="C118" s="1"/>
      <c r="D118" s="1"/>
      <c r="F118" s="1"/>
      <c r="G118" s="3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x14ac:dyDescent="0.2">
      <c r="A119" s="1"/>
      <c r="B119" s="1"/>
      <c r="C119" s="1"/>
      <c r="D119" s="1"/>
      <c r="F119" s="1"/>
      <c r="G119" s="3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x14ac:dyDescent="0.2">
      <c r="A120" s="1"/>
      <c r="B120" s="1"/>
      <c r="C120" s="1"/>
      <c r="D120" s="1"/>
      <c r="F120" s="1"/>
      <c r="G120" s="3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x14ac:dyDescent="0.2">
      <c r="A121" s="1"/>
      <c r="B121" s="1"/>
      <c r="C121" s="1"/>
      <c r="D121" s="1"/>
      <c r="F121" s="1"/>
      <c r="G121" s="3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x14ac:dyDescent="0.2">
      <c r="A122" s="1"/>
      <c r="B122" s="1"/>
      <c r="C122" s="1"/>
      <c r="D122" s="1"/>
      <c r="F122" s="1"/>
      <c r="G122" s="3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x14ac:dyDescent="0.2">
      <c r="A123" s="1"/>
      <c r="B123" s="1"/>
      <c r="C123" s="1"/>
      <c r="D123" s="1"/>
      <c r="F123" s="1"/>
      <c r="G123" s="3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x14ac:dyDescent="0.2">
      <c r="A124" s="1"/>
      <c r="B124" s="1"/>
      <c r="C124" s="1"/>
      <c r="D124" s="1"/>
      <c r="F124" s="1"/>
      <c r="G124" s="3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x14ac:dyDescent="0.2">
      <c r="A125" s="1"/>
      <c r="B125" s="1"/>
      <c r="C125" s="1"/>
      <c r="D125" s="1"/>
      <c r="F125" s="1"/>
      <c r="G125" s="3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x14ac:dyDescent="0.2">
      <c r="A126" s="1"/>
      <c r="B126" s="1"/>
      <c r="C126" s="1"/>
      <c r="D126" s="1"/>
      <c r="F126" s="1"/>
      <c r="G126" s="3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x14ac:dyDescent="0.2">
      <c r="A127" s="1"/>
      <c r="B127" s="1"/>
      <c r="C127" s="1"/>
      <c r="D127" s="1"/>
      <c r="F127" s="1"/>
      <c r="G127" s="3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x14ac:dyDescent="0.2">
      <c r="A128" s="1"/>
      <c r="B128" s="1"/>
      <c r="C128" s="1"/>
      <c r="D128" s="1"/>
      <c r="F128" s="1"/>
      <c r="G128" s="3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x14ac:dyDescent="0.2">
      <c r="A129" s="1"/>
      <c r="B129" s="1"/>
      <c r="C129" s="1"/>
      <c r="D129" s="1"/>
      <c r="F129" s="1"/>
      <c r="G129" s="3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x14ac:dyDescent="0.2">
      <c r="A130" s="1"/>
      <c r="B130" s="1"/>
      <c r="C130" s="1"/>
      <c r="D130" s="1"/>
      <c r="F130" s="1"/>
      <c r="G130" s="3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x14ac:dyDescent="0.2">
      <c r="A131" s="1"/>
      <c r="B131" s="1"/>
      <c r="C131" s="1"/>
      <c r="D131" s="1"/>
      <c r="F131" s="1"/>
      <c r="G131" s="3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x14ac:dyDescent="0.2">
      <c r="A132" s="1"/>
      <c r="B132" s="1"/>
      <c r="C132" s="1"/>
      <c r="D132" s="1"/>
      <c r="F132" s="1"/>
      <c r="G132" s="3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x14ac:dyDescent="0.2">
      <c r="A133" s="1"/>
      <c r="B133" s="1"/>
      <c r="C133" s="1"/>
      <c r="D133" s="1"/>
      <c r="F133" s="1"/>
      <c r="G133" s="3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x14ac:dyDescent="0.2">
      <c r="A134" s="1"/>
      <c r="B134" s="1"/>
      <c r="C134" s="1"/>
      <c r="D134" s="1"/>
      <c r="F134" s="1"/>
      <c r="G134" s="3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x14ac:dyDescent="0.2">
      <c r="A135" s="1"/>
      <c r="B135" s="1"/>
      <c r="C135" s="1"/>
      <c r="D135" s="1"/>
      <c r="F135" s="1"/>
      <c r="G135" s="3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x14ac:dyDescent="0.2">
      <c r="A136" s="1"/>
      <c r="B136" s="1"/>
      <c r="C136" s="1"/>
      <c r="D136" s="1"/>
      <c r="F136" s="1"/>
      <c r="G136" s="3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x14ac:dyDescent="0.2">
      <c r="A137" s="1"/>
      <c r="B137" s="1"/>
      <c r="C137" s="1"/>
      <c r="D137" s="1"/>
      <c r="F137" s="1"/>
      <c r="G137" s="3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x14ac:dyDescent="0.2">
      <c r="A138" s="1"/>
      <c r="B138" s="1"/>
      <c r="C138" s="1"/>
      <c r="D138" s="1"/>
      <c r="F138" s="1"/>
      <c r="G138" s="3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x14ac:dyDescent="0.2">
      <c r="A139" s="1"/>
      <c r="B139" s="1"/>
      <c r="C139" s="1"/>
      <c r="D139" s="1"/>
      <c r="F139" s="1"/>
      <c r="G139" s="3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x14ac:dyDescent="0.2">
      <c r="A140" s="1"/>
      <c r="B140" s="1"/>
      <c r="C140" s="1"/>
      <c r="D140" s="1"/>
      <c r="F140" s="1"/>
      <c r="G140" s="3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x14ac:dyDescent="0.2">
      <c r="A141" s="1"/>
      <c r="B141" s="1"/>
      <c r="C141" s="1"/>
      <c r="D141" s="1"/>
      <c r="F141" s="1"/>
      <c r="G141" s="3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x14ac:dyDescent="0.2">
      <c r="A142" s="1"/>
      <c r="B142" s="1"/>
      <c r="C142" s="1"/>
      <c r="D142" s="1"/>
      <c r="F142" s="1"/>
      <c r="G142" s="3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x14ac:dyDescent="0.2">
      <c r="A143" s="1"/>
      <c r="B143" s="1"/>
      <c r="C143" s="1"/>
      <c r="D143" s="1"/>
      <c r="F143" s="1"/>
      <c r="G143" s="3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x14ac:dyDescent="0.2">
      <c r="A144" s="1"/>
      <c r="B144" s="1"/>
      <c r="C144" s="1"/>
      <c r="D144" s="1"/>
      <c r="F144" s="1"/>
      <c r="G144" s="3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x14ac:dyDescent="0.2">
      <c r="A145" s="1"/>
      <c r="B145" s="1"/>
      <c r="C145" s="1"/>
      <c r="D145" s="1"/>
      <c r="F145" s="1"/>
      <c r="G145" s="3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x14ac:dyDescent="0.2">
      <c r="A146" s="1"/>
      <c r="B146" s="1"/>
      <c r="C146" s="1"/>
      <c r="D146" s="1"/>
      <c r="F146" s="1"/>
      <c r="G146" s="3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x14ac:dyDescent="0.2">
      <c r="A147" s="1"/>
      <c r="B147" s="1"/>
      <c r="C147" s="1"/>
      <c r="D147" s="1"/>
      <c r="F147" s="1"/>
      <c r="G147" s="3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x14ac:dyDescent="0.2">
      <c r="A148" s="1"/>
      <c r="B148" s="1"/>
      <c r="C148" s="1"/>
      <c r="D148" s="1"/>
      <c r="F148" s="1"/>
      <c r="G148" s="3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x14ac:dyDescent="0.2">
      <c r="A149" s="1"/>
      <c r="B149" s="1"/>
      <c r="C149" s="1"/>
      <c r="D149" s="1"/>
      <c r="F149" s="1"/>
      <c r="G149" s="3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x14ac:dyDescent="0.2">
      <c r="A150" s="1"/>
      <c r="B150" s="1"/>
      <c r="C150" s="1"/>
      <c r="D150" s="1"/>
      <c r="F150" s="1"/>
      <c r="G150" s="3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x14ac:dyDescent="0.2">
      <c r="A151" s="1"/>
      <c r="B151" s="1"/>
      <c r="C151" s="1"/>
      <c r="D151" s="1"/>
      <c r="F151" s="1"/>
      <c r="G151" s="3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x14ac:dyDescent="0.2">
      <c r="A152" s="1"/>
      <c r="B152" s="1"/>
      <c r="C152" s="1"/>
      <c r="D152" s="1"/>
      <c r="F152" s="1"/>
      <c r="G152" s="3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x14ac:dyDescent="0.2">
      <c r="A153" s="1"/>
      <c r="B153" s="1"/>
      <c r="C153" s="1"/>
      <c r="D153" s="1"/>
      <c r="F153" s="1"/>
      <c r="G153" s="3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</sheetData>
  <mergeCells count="2">
    <mergeCell ref="A1:S1"/>
    <mergeCell ref="A2:S2"/>
  </mergeCells>
  <printOptions horizontalCentered="1"/>
  <pageMargins left="0.7" right="0.7" top="0.75" bottom="0.75" header="0.3" footer="0.3"/>
  <pageSetup scale="58" orientation="landscape" r:id="rId1"/>
  <headerFoot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NWACC</vt:lpstr>
      <vt:lpstr>NWACC!Print_Area</vt:lpstr>
      <vt:lpstr>NWACC!Print_Titles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Callan Callaway</dc:creator>
  <cp:lastModifiedBy>Tara Smith</cp:lastModifiedBy>
  <cp:lastPrinted>2016-03-09T20:35:12Z</cp:lastPrinted>
  <dcterms:created xsi:type="dcterms:W3CDTF">2014-09-22T15:53:18Z</dcterms:created>
  <dcterms:modified xsi:type="dcterms:W3CDTF">2016-03-11T22:07:45Z</dcterms:modified>
</cp:coreProperties>
</file>