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1-23 ps\Form A's for Website 2021-23\"/>
    </mc:Choice>
  </mc:AlternateContent>
  <bookViews>
    <workbookView xWindow="0" yWindow="0" windowWidth="20734" windowHeight="11760"/>
  </bookViews>
  <sheets>
    <sheet name="PCCUA" sheetId="1" r:id="rId1"/>
  </sheets>
  <definedNames>
    <definedName name="_xlnm.Print_Area" localSheetId="0">PCCUA!$A$1:$S$227</definedName>
    <definedName name="_xlnm.Print_Titles" localSheetId="0">PCCUA!$1:$8</definedName>
    <definedName name="Z_1737B9C2_9FB4_11D4_8459_00E0B8102410_.wvu.Cols" localSheetId="0" hidden="1">PCCUA!#REF!</definedName>
    <definedName name="Z_1737B9C2_9FB4_11D4_8459_00E0B8102410_.wvu.PrintTitles" localSheetId="0" hidden="1">PCCUA!#REF!</definedName>
    <definedName name="Z_3C8631AC_BCA8_4A20_9C0D_C8E736284F3B_.wvu.Cols" localSheetId="0" hidden="1">PCCUA!#REF!</definedName>
    <definedName name="Z_3C8631AC_BCA8_4A20_9C0D_C8E736284F3B_.wvu.PrintArea" localSheetId="0" hidden="1">PCCUA!$A$12:$F$263</definedName>
    <definedName name="Z_5351D19E_E881_49EE_B6AB_351286CEEB49_.wvu.Cols" localSheetId="0" hidden="1">PCCUA!#REF!</definedName>
    <definedName name="Z_5351D19E_E881_49EE_B6AB_351286CEEB49_.wvu.PrintTitles" localSheetId="0" hidden="1">PCCUA!#REF!</definedName>
    <definedName name="Z_8967B5BB_3BF1_4D7B_AA8D_753ECC3C8E2F_.wvu.Cols" localSheetId="0" hidden="1">PCCUA!#REF!</definedName>
    <definedName name="Z_8967B5BB_3BF1_4D7B_AA8D_753ECC3C8E2F_.wvu.PrintTitles" localSheetId="0" hidden="1">PCCUA!#REF!</definedName>
    <definedName name="Z_8967B5BB_3BF1_4D7B_AA8D_753ECC3C8E2F_.wvu.Rows" localSheetId="0" hidden="1">PCCUA!#REF!</definedName>
    <definedName name="Z_9FC4DC57_C01E_407B_8AC4_9C7173EC2193_.wvu.Cols" localSheetId="0" hidden="1">PCCUA!#REF!</definedName>
    <definedName name="Z_9FC4DC57_C01E_407B_8AC4_9C7173EC2193_.wvu.PrintTitles" localSheetId="0" hidden="1">PCCUA!#REF!</definedName>
  </definedNames>
  <calcPr calcId="162913"/>
</workbook>
</file>

<file path=xl/calcChain.xml><?xml version="1.0" encoding="utf-8"?>
<calcChain xmlns="http://schemas.openxmlformats.org/spreadsheetml/2006/main">
  <c r="O220" i="1" l="1"/>
  <c r="M221" i="1"/>
  <c r="O221" i="1" s="1"/>
  <c r="M215" i="1"/>
  <c r="O215" i="1" s="1"/>
  <c r="M214" i="1"/>
  <c r="O214" i="1" s="1"/>
  <c r="O169" i="1"/>
  <c r="O170" i="1"/>
  <c r="M183" i="1"/>
  <c r="O183" i="1" s="1"/>
  <c r="M182" i="1"/>
  <c r="O182" i="1" s="1"/>
  <c r="M181" i="1"/>
  <c r="O181" i="1" s="1"/>
  <c r="M180" i="1"/>
  <c r="O180" i="1" s="1"/>
  <c r="O171" i="1"/>
  <c r="M171" i="1"/>
  <c r="O162" i="1"/>
  <c r="O163" i="1"/>
  <c r="O164" i="1"/>
  <c r="M164" i="1"/>
  <c r="M163" i="1"/>
  <c r="M162" i="1"/>
  <c r="M135" i="1"/>
  <c r="O135" i="1" s="1"/>
  <c r="M128" i="1"/>
  <c r="O128" i="1" s="1"/>
  <c r="M127" i="1"/>
  <c r="O127" i="1" s="1"/>
  <c r="M126" i="1"/>
  <c r="O126" i="1" s="1"/>
  <c r="M125" i="1"/>
  <c r="O125" i="1" s="1"/>
  <c r="O109" i="1"/>
  <c r="O110" i="1"/>
  <c r="M111" i="1"/>
  <c r="O111" i="1" s="1"/>
  <c r="M104" i="1"/>
  <c r="O104" i="1" s="1"/>
  <c r="M103" i="1"/>
  <c r="O103" i="1" s="1"/>
  <c r="M102" i="1"/>
  <c r="O102" i="1" s="1"/>
  <c r="M101" i="1"/>
  <c r="O101" i="1" s="1"/>
  <c r="M100" i="1"/>
  <c r="O100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220" i="1"/>
  <c r="M209" i="1"/>
  <c r="O209" i="1" s="1"/>
  <c r="M208" i="1"/>
  <c r="O208" i="1" s="1"/>
  <c r="M207" i="1"/>
  <c r="O207" i="1" s="1"/>
  <c r="M206" i="1"/>
  <c r="O206" i="1" s="1"/>
  <c r="M205" i="1"/>
  <c r="O205" i="1" s="1"/>
  <c r="M204" i="1"/>
  <c r="O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1" i="1"/>
  <c r="O191" i="1" s="1"/>
  <c r="O189" i="1"/>
  <c r="M189" i="1"/>
  <c r="M188" i="1"/>
  <c r="O188" i="1" s="1"/>
  <c r="M157" i="1"/>
  <c r="O157" i="1" s="1"/>
  <c r="M156" i="1"/>
  <c r="O156" i="1" s="1"/>
  <c r="M155" i="1"/>
  <c r="O155" i="1" s="1"/>
  <c r="M154" i="1"/>
  <c r="O154" i="1" s="1"/>
  <c r="M153" i="1"/>
  <c r="O153" i="1" s="1"/>
  <c r="M152" i="1"/>
  <c r="O152" i="1" s="1"/>
  <c r="M151" i="1"/>
  <c r="O151" i="1" s="1"/>
  <c r="M150" i="1"/>
  <c r="O150" i="1" s="1"/>
  <c r="M149" i="1"/>
  <c r="O149" i="1" s="1"/>
  <c r="M148" i="1"/>
  <c r="O148" i="1" s="1"/>
  <c r="M147" i="1"/>
  <c r="O147" i="1" s="1"/>
  <c r="M146" i="1"/>
  <c r="O146" i="1" s="1"/>
  <c r="M145" i="1"/>
  <c r="O145" i="1" s="1"/>
  <c r="M144" i="1"/>
  <c r="O144" i="1" s="1"/>
  <c r="M143" i="1"/>
  <c r="O143" i="1" s="1"/>
  <c r="M142" i="1"/>
  <c r="O142" i="1" s="1"/>
  <c r="M140" i="1"/>
  <c r="O140" i="1" s="1"/>
  <c r="M139" i="1"/>
  <c r="O139" i="1" s="1"/>
  <c r="M138" i="1"/>
  <c r="O138" i="1" s="1"/>
  <c r="M137" i="1"/>
  <c r="O137" i="1" s="1"/>
  <c r="M136" i="1"/>
  <c r="O136" i="1" s="1"/>
  <c r="M133" i="1"/>
  <c r="O133" i="1" s="1"/>
  <c r="M116" i="1"/>
  <c r="O116" i="1" s="1"/>
  <c r="M95" i="1"/>
  <c r="O95" i="1" s="1"/>
  <c r="M94" i="1"/>
  <c r="O94" i="1" s="1"/>
  <c r="M93" i="1"/>
  <c r="O93" i="1" s="1"/>
  <c r="M92" i="1"/>
  <c r="O92" i="1" s="1"/>
  <c r="M91" i="1"/>
  <c r="O91" i="1" s="1"/>
  <c r="M90" i="1"/>
  <c r="O90" i="1" s="1"/>
  <c r="M89" i="1"/>
  <c r="O89" i="1" s="1"/>
  <c r="M88" i="1"/>
  <c r="O88" i="1" s="1"/>
  <c r="M87" i="1"/>
  <c r="O87" i="1" s="1"/>
  <c r="M86" i="1"/>
  <c r="O86" i="1" s="1"/>
  <c r="M85" i="1"/>
  <c r="O85" i="1" s="1"/>
  <c r="M84" i="1"/>
  <c r="O84" i="1" s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74" i="1"/>
  <c r="O74" i="1" s="1"/>
  <c r="M73" i="1"/>
  <c r="O73" i="1" s="1"/>
  <c r="M72" i="1"/>
  <c r="O72" i="1" s="1"/>
  <c r="M71" i="1"/>
  <c r="O71" i="1" s="1"/>
  <c r="M70" i="1"/>
  <c r="O70" i="1" s="1"/>
  <c r="M69" i="1"/>
  <c r="O69" i="1" s="1"/>
  <c r="M68" i="1"/>
  <c r="O68" i="1" s="1"/>
  <c r="M67" i="1"/>
  <c r="O67" i="1" s="1"/>
  <c r="M66" i="1"/>
  <c r="O66" i="1" s="1"/>
  <c r="M65" i="1"/>
  <c r="O65" i="1" s="1"/>
  <c r="M64" i="1"/>
  <c r="O64" i="1" s="1"/>
  <c r="M63" i="1"/>
  <c r="O63" i="1" s="1"/>
  <c r="M61" i="1"/>
  <c r="O61" i="1" s="1"/>
  <c r="M60" i="1"/>
  <c r="O60" i="1" s="1"/>
  <c r="M59" i="1"/>
  <c r="O59" i="1" s="1"/>
  <c r="M58" i="1"/>
  <c r="O58" i="1" s="1"/>
  <c r="M57" i="1"/>
  <c r="O57" i="1" s="1"/>
  <c r="M56" i="1"/>
  <c r="O56" i="1" s="1"/>
  <c r="M54" i="1"/>
  <c r="O54" i="1" s="1"/>
  <c r="M53" i="1"/>
  <c r="O53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43" i="1"/>
  <c r="O43" i="1" s="1"/>
  <c r="M41" i="1"/>
  <c r="O41" i="1" s="1"/>
  <c r="M40" i="1"/>
  <c r="O40" i="1" s="1"/>
  <c r="O39" i="1"/>
  <c r="M39" i="1"/>
  <c r="M38" i="1"/>
  <c r="O38" i="1" s="1"/>
  <c r="O37" i="1"/>
  <c r="M37" i="1"/>
  <c r="M36" i="1"/>
  <c r="O36" i="1" s="1"/>
  <c r="F216" i="1"/>
  <c r="M170" i="1"/>
  <c r="M169" i="1"/>
  <c r="M110" i="1"/>
  <c r="M109" i="1"/>
  <c r="R216" i="1" l="1"/>
  <c r="L216" i="1"/>
  <c r="J216" i="1"/>
  <c r="H216" i="1"/>
  <c r="R165" i="1"/>
  <c r="P165" i="1"/>
  <c r="N165" i="1"/>
  <c r="L165" i="1"/>
  <c r="J165" i="1"/>
  <c r="H165" i="1"/>
  <c r="F165" i="1"/>
  <c r="R105" i="1" l="1"/>
  <c r="P105" i="1"/>
  <c r="N105" i="1"/>
  <c r="L105" i="1"/>
  <c r="J105" i="1"/>
  <c r="H105" i="1"/>
  <c r="F105" i="1"/>
  <c r="N222" i="1" l="1"/>
  <c r="L222" i="1"/>
  <c r="N210" i="1"/>
  <c r="L210" i="1"/>
  <c r="N184" i="1"/>
  <c r="L184" i="1"/>
  <c r="L224" i="1" s="1"/>
  <c r="N172" i="1"/>
  <c r="L172" i="1"/>
  <c r="N158" i="1"/>
  <c r="L158" i="1"/>
  <c r="N129" i="1"/>
  <c r="L129" i="1"/>
  <c r="N117" i="1"/>
  <c r="L117" i="1"/>
  <c r="N112" i="1"/>
  <c r="L112" i="1"/>
  <c r="N96" i="1"/>
  <c r="L96" i="1"/>
  <c r="N31" i="1"/>
  <c r="L31" i="1"/>
  <c r="L119" i="1" l="1"/>
  <c r="N174" i="1"/>
  <c r="L174" i="1"/>
  <c r="L226" i="1" s="1"/>
  <c r="N119" i="1"/>
  <c r="N224" i="1"/>
  <c r="F31" i="1"/>
  <c r="N226" i="1" l="1"/>
  <c r="R96" i="1" l="1"/>
  <c r="P96" i="1"/>
  <c r="J96" i="1"/>
  <c r="H96" i="1"/>
  <c r="F96" i="1"/>
  <c r="R222" i="1" l="1"/>
  <c r="P222" i="1"/>
  <c r="J222" i="1"/>
  <c r="H222" i="1"/>
  <c r="F222" i="1"/>
  <c r="R210" i="1"/>
  <c r="P210" i="1"/>
  <c r="J210" i="1"/>
  <c r="H210" i="1"/>
  <c r="F210" i="1"/>
  <c r="R184" i="1"/>
  <c r="P184" i="1"/>
  <c r="J184" i="1"/>
  <c r="H184" i="1"/>
  <c r="F184" i="1"/>
  <c r="R172" i="1"/>
  <c r="P172" i="1"/>
  <c r="J172" i="1"/>
  <c r="H172" i="1"/>
  <c r="F172" i="1"/>
  <c r="R158" i="1"/>
  <c r="P158" i="1"/>
  <c r="J158" i="1"/>
  <c r="H158" i="1"/>
  <c r="F158" i="1"/>
  <c r="R129" i="1"/>
  <c r="P129" i="1"/>
  <c r="J129" i="1"/>
  <c r="H129" i="1"/>
  <c r="F129" i="1"/>
  <c r="R117" i="1"/>
  <c r="P117" i="1"/>
  <c r="J117" i="1"/>
  <c r="H117" i="1"/>
  <c r="F117" i="1"/>
  <c r="R112" i="1"/>
  <c r="P112" i="1"/>
  <c r="J112" i="1"/>
  <c r="H112" i="1"/>
  <c r="F112" i="1"/>
  <c r="J174" i="1" l="1"/>
  <c r="R224" i="1"/>
  <c r="P174" i="1"/>
  <c r="R174" i="1"/>
  <c r="F224" i="1"/>
  <c r="H174" i="1"/>
  <c r="H224" i="1"/>
  <c r="J224" i="1"/>
  <c r="P224" i="1"/>
  <c r="F174" i="1"/>
  <c r="R31" i="1" l="1"/>
  <c r="R119" i="1" s="1"/>
  <c r="R226" i="1" s="1"/>
  <c r="P31" i="1"/>
  <c r="P119" i="1" s="1"/>
  <c r="P226" i="1" s="1"/>
  <c r="J31" i="1"/>
  <c r="J119" i="1" s="1"/>
  <c r="J226" i="1" s="1"/>
  <c r="H31" i="1"/>
  <c r="H119" i="1" s="1"/>
  <c r="H226" i="1" s="1"/>
  <c r="F119" i="1"/>
  <c r="F226" i="1" s="1"/>
</calcChain>
</file>

<file path=xl/comments1.xml><?xml version="1.0" encoding="utf-8"?>
<comments xmlns="http://schemas.openxmlformats.org/spreadsheetml/2006/main">
  <authors>
    <author>Chandra Robinson</author>
  </authors>
  <commentList>
    <comment ref="E4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10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Increases by 1.9% in Error.  Will be corrected for FY22.</t>
        </r>
      </text>
    </comment>
    <comment ref="G11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Increases by 1.9% in Error.  Will be corrected for FY22.</t>
        </r>
      </text>
    </comment>
    <comment ref="G16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Increases by 1.9% in Error.  Will be corrected for FY22.</t>
        </r>
      </text>
    </comment>
    <comment ref="G17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Increases by 1.9% in Error.  Will be corrected for FY22.</t>
        </r>
      </text>
    </comment>
    <comment ref="G22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Increases by 1.9% in Error.  Will be corrected for FY22.</t>
        </r>
      </text>
    </comment>
  </commentList>
</comments>
</file>

<file path=xl/sharedStrings.xml><?xml version="1.0" encoding="utf-8"?>
<sst xmlns="http://schemas.openxmlformats.org/spreadsheetml/2006/main" count="446" uniqueCount="213">
  <si>
    <t>TOTAL PCCUA</t>
  </si>
  <si>
    <t>SUBTOTAL DEWITT CAMPUS</t>
  </si>
  <si>
    <t>TOTAL</t>
  </si>
  <si>
    <t>Part-Time Faculty</t>
  </si>
  <si>
    <t>Faculty</t>
  </si>
  <si>
    <t>ACADEMIC POSITIONS</t>
  </si>
  <si>
    <t>NINE MONTH EDUCATIONAL AND GENERAL</t>
  </si>
  <si>
    <t>Division Chairperson</t>
  </si>
  <si>
    <t>TWELVE MONTH EDUCATIONAL AND GENERAL</t>
  </si>
  <si>
    <t>Director of Academic Computing</t>
  </si>
  <si>
    <t>Counselor</t>
  </si>
  <si>
    <t>ADMINISTRATIVE POSITIONS</t>
  </si>
  <si>
    <t>DEWITT CAMPUS</t>
  </si>
  <si>
    <t>SUBTOTAL STUTTGART CAMPUS</t>
  </si>
  <si>
    <t>STUTTGART CAMPUS</t>
  </si>
  <si>
    <t>SUBTOTAL HELENA CAMPUS</t>
  </si>
  <si>
    <t>Clinical Instructor</t>
  </si>
  <si>
    <t>Librarian</t>
  </si>
  <si>
    <t>Business Manager</t>
  </si>
  <si>
    <t>Controller</t>
  </si>
  <si>
    <t>Director of Financial Aid</t>
  </si>
  <si>
    <t>Dir. of Community Services</t>
  </si>
  <si>
    <t>HELENA CAMPUS</t>
  </si>
  <si>
    <t>PHILLIPS COMMUNITY COLLEGE OF THE UNIVERSITY OF ARKANSAS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</si>
  <si>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</si>
  <si>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</si>
  <si>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</si>
  <si>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</si>
  <si>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</si>
  <si>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</si>
  <si>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</si>
  <si>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</si>
  <si>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</si>
  <si>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</si>
  <si>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</si>
  <si>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</si>
  <si>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</si>
  <si>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</si>
  <si>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</si>
  <si>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</si>
  <si>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</si>
  <si>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Manager</t>
  </si>
  <si>
    <t>2019-20</t>
  </si>
  <si>
    <t>2020-21</t>
  </si>
  <si>
    <t>CLASSIFIED POSITIONS</t>
  </si>
  <si>
    <t>D063C</t>
  </si>
  <si>
    <t>Computer Support Specialist</t>
  </si>
  <si>
    <t>GRADE C119</t>
  </si>
  <si>
    <t>S008C</t>
  </si>
  <si>
    <t>Campus Maintenance Supervisor</t>
  </si>
  <si>
    <t>S017C</t>
  </si>
  <si>
    <t>Maintenance Coordinator</t>
  </si>
  <si>
    <t>GRADE C117</t>
  </si>
  <si>
    <t>A089C</t>
  </si>
  <si>
    <t>Accountant I</t>
  </si>
  <si>
    <t>GRADE C116</t>
  </si>
  <si>
    <t>G195C</t>
  </si>
  <si>
    <t>HEI Program Coordinator</t>
  </si>
  <si>
    <t>C035C</t>
  </si>
  <si>
    <t>Assistant Registrar</t>
  </si>
  <si>
    <t>GRADE C115</t>
  </si>
  <si>
    <t>D079C</t>
  </si>
  <si>
    <t>Computer Support Technician</t>
  </si>
  <si>
    <t>S033C</t>
  </si>
  <si>
    <t>Maintenance Supervisor</t>
  </si>
  <si>
    <t>R031C</t>
  </si>
  <si>
    <t>Institution Human Resources Coord.</t>
  </si>
  <si>
    <t>G207C</t>
  </si>
  <si>
    <t>Financial Aid Analyst</t>
  </si>
  <si>
    <t>S031C</t>
  </si>
  <si>
    <t>Skilled Tradesman</t>
  </si>
  <si>
    <t>D084C</t>
  </si>
  <si>
    <t>Computer Operator</t>
  </si>
  <si>
    <t>GRADE C114</t>
  </si>
  <si>
    <t>C050C</t>
  </si>
  <si>
    <t>Administrative Support Supervisor</t>
  </si>
  <si>
    <t>GRADE C113</t>
  </si>
  <si>
    <t>C051C</t>
  </si>
  <si>
    <t>Financial Aid Specialist</t>
  </si>
  <si>
    <t>R036C</t>
  </si>
  <si>
    <t>Human Resources Specialist</t>
  </si>
  <si>
    <t>G218C</t>
  </si>
  <si>
    <t>Student Recruitment Specialist</t>
  </si>
  <si>
    <t>C056C</t>
  </si>
  <si>
    <t>Administrative Specialist III</t>
  </si>
  <si>
    <t>GRADE C112</t>
  </si>
  <si>
    <t>A098C</t>
  </si>
  <si>
    <t>Fiscal Support Specialist</t>
  </si>
  <si>
    <t>V022C</t>
  </si>
  <si>
    <t>Purchasing Technician</t>
  </si>
  <si>
    <t>P053C</t>
  </si>
  <si>
    <t>Special Events Coordinator</t>
  </si>
  <si>
    <t>C065C</t>
  </si>
  <si>
    <t>Admissions Analyst Supervisor</t>
  </si>
  <si>
    <t>GRADE C110</t>
  </si>
  <si>
    <t>S058C</t>
  </si>
  <si>
    <t>Equipment Mechanic</t>
  </si>
  <si>
    <t>T084C</t>
  </si>
  <si>
    <t>C061C</t>
  </si>
  <si>
    <t>Student Accounts Specialist</t>
  </si>
  <si>
    <t>C073C</t>
  </si>
  <si>
    <t>Administrative Specialist II</t>
  </si>
  <si>
    <t>GRADE C109</t>
  </si>
  <si>
    <t>C069C</t>
  </si>
  <si>
    <t>Library Technician</t>
  </si>
  <si>
    <t>C079C</t>
  </si>
  <si>
    <t>Admissions Specialist</t>
  </si>
  <si>
    <t>GRADE C108</t>
  </si>
  <si>
    <t>S065C</t>
  </si>
  <si>
    <t>Maintenance Assistant</t>
  </si>
  <si>
    <t>C082C</t>
  </si>
  <si>
    <t>Registrar's Assistant</t>
  </si>
  <si>
    <t>GRADE C107</t>
  </si>
  <si>
    <t>C085C</t>
  </si>
  <si>
    <t>Library Support Assistant</t>
  </si>
  <si>
    <t>C087C</t>
  </si>
  <si>
    <t>Administrative Specialist I</t>
  </si>
  <si>
    <t>GRADE C106</t>
  </si>
  <si>
    <t>S080C</t>
  </si>
  <si>
    <t>Equipment Operator</t>
  </si>
  <si>
    <t>GRADE C105</t>
  </si>
  <si>
    <t>V030C</t>
  </si>
  <si>
    <t>Shipping &amp; Receiving Clerk</t>
  </si>
  <si>
    <t>S079C</t>
  </si>
  <si>
    <t>Reproduction Equipment Operator</t>
  </si>
  <si>
    <t>S048C</t>
  </si>
  <si>
    <t>Institutional Services Supervisor</t>
  </si>
  <si>
    <t>GRADE C104</t>
  </si>
  <si>
    <t>S087C</t>
  </si>
  <si>
    <t>Institutional Services Assistant</t>
  </si>
  <si>
    <t>GRADE C103</t>
  </si>
  <si>
    <t>TWELVE MONTH AUXILIARY ENTERPRISES</t>
  </si>
  <si>
    <t>S056C</t>
  </si>
  <si>
    <t>Food Prepration Supervisor</t>
  </si>
  <si>
    <t>GRADE C111</t>
  </si>
  <si>
    <t>E032C</t>
  </si>
  <si>
    <t>Education Counselor</t>
  </si>
  <si>
    <t>P060C</t>
  </si>
  <si>
    <t>Dir. Grants Management Accounting</t>
  </si>
  <si>
    <t>S050C</t>
  </si>
  <si>
    <t>Maintenance Specialist</t>
  </si>
  <si>
    <t>P055C</t>
  </si>
  <si>
    <t>Special Events Supervisor</t>
  </si>
  <si>
    <t>Chancellor</t>
  </si>
  <si>
    <t>Vice Chancellor for Administration</t>
  </si>
  <si>
    <t>Provost</t>
  </si>
  <si>
    <t>Vice Chan for Advancement/Development</t>
  </si>
  <si>
    <t>Vice Chancellor for Student Affairs</t>
  </si>
  <si>
    <t>Director of Institutional Research</t>
  </si>
  <si>
    <t>Director of Computer Services</t>
  </si>
  <si>
    <t>Dir of Business &amp; Industrial Training</t>
  </si>
  <si>
    <t>Director of Human Resources</t>
  </si>
  <si>
    <t>Fiscal Support Pool</t>
  </si>
  <si>
    <t>A038C</t>
  </si>
  <si>
    <t>Fiscal Support Manager</t>
  </si>
  <si>
    <t>GRADE C123</t>
  </si>
  <si>
    <t>A074C</t>
  </si>
  <si>
    <t>Fiscal Support Supervisor</t>
  </si>
  <si>
    <t>GRADE C118</t>
  </si>
  <si>
    <t>A082C</t>
  </si>
  <si>
    <t>Accountant II</t>
  </si>
  <si>
    <t>A091C</t>
  </si>
  <si>
    <t>Fiscal Support Analyst</t>
  </si>
  <si>
    <t>A101C</t>
  </si>
  <si>
    <t>Accounting Technician</t>
  </si>
  <si>
    <t>Public Safety Pool</t>
  </si>
  <si>
    <t>T018C</t>
  </si>
  <si>
    <t>HE Public Safety Commander III</t>
  </si>
  <si>
    <t>GRADE C122</t>
  </si>
  <si>
    <t>T023C</t>
  </si>
  <si>
    <t>HE Public Safety Commander II</t>
  </si>
  <si>
    <t>GRADE C121</t>
  </si>
  <si>
    <t>T030C</t>
  </si>
  <si>
    <t>HE Public Safety Commander I</t>
  </si>
  <si>
    <t>GRADE C120</t>
  </si>
  <si>
    <t>T051C</t>
  </si>
  <si>
    <t>HE Public Safety Supervisor</t>
  </si>
  <si>
    <t>T055C</t>
  </si>
  <si>
    <t>Public Safety Officer</t>
  </si>
  <si>
    <t>T067C</t>
  </si>
  <si>
    <t>Public Safety Officer II</t>
  </si>
  <si>
    <t>Public Safety/Security Officer</t>
  </si>
  <si>
    <t>Skilled Trades Pool</t>
  </si>
  <si>
    <t>S016C</t>
  </si>
  <si>
    <t>Skilled Trades Foreman</t>
  </si>
  <si>
    <t>S022C</t>
  </si>
  <si>
    <t>Skilled Trades Supervisor</t>
  </si>
  <si>
    <t>S064C</t>
  </si>
  <si>
    <t>Skilled Trades Helper</t>
  </si>
  <si>
    <t>S081C</t>
  </si>
  <si>
    <t>Apprentice Tradesman</t>
  </si>
  <si>
    <t>Administrative Support Pool</t>
  </si>
  <si>
    <t>Q123C</t>
  </si>
  <si>
    <t>Administrative Assistant</t>
  </si>
  <si>
    <t>C037C</t>
  </si>
  <si>
    <t>Administrative Analyst</t>
  </si>
  <si>
    <t>C057C</t>
  </si>
  <si>
    <t>Administration Support Specialist</t>
  </si>
  <si>
    <t>C072C</t>
  </si>
  <si>
    <t>Administrative Support Specialist</t>
  </si>
  <si>
    <t>Assistant Librarian</t>
  </si>
  <si>
    <t>Vice Chancellor</t>
  </si>
  <si>
    <t>Director of Development</t>
  </si>
  <si>
    <t>Project/Program Director</t>
  </si>
  <si>
    <t>Multi-Media Technician</t>
  </si>
  <si>
    <t>A102C</t>
  </si>
  <si>
    <t>Fiscal Support Technician</t>
  </si>
  <si>
    <t>HIGHER EDUCATION PERSONAL SERVICES RECOMMENDATIONS FOR THE 2021-23 BIENNIUM</t>
  </si>
  <si>
    <t>2021-22</t>
  </si>
  <si>
    <t>2022-23</t>
  </si>
  <si>
    <t>Amounts that Should</t>
  </si>
  <si>
    <t>Have Been Used</t>
  </si>
  <si>
    <t>for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</si>
</sst>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  <numFmt numFmtId="168" formatCode="\(0\)"/>
  </numFmts>
  <fonts count="11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2" borderId="0"/>
    <xf numFmtId="0" fontId="1" fillId="2" borderId="0"/>
    <xf numFmtId="43" fontId="2" fillId="0" borderId="0" applyFont="0" applyFill="0" applyBorder="0" applyAlignment="0" applyProtection="0"/>
    <xf numFmtId="0" fontId="1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2" borderId="0"/>
    <xf numFmtId="0" fontId="1" fillId="3" borderId="0"/>
    <xf numFmtId="9" fontId="8" fillId="0" borderId="0" applyFont="0" applyFill="0" applyBorder="0" applyAlignment="0" applyProtection="0"/>
    <xf numFmtId="0" fontId="1" fillId="2" borderId="0"/>
  </cellStyleXfs>
  <cellXfs count="85">
    <xf numFmtId="0" fontId="0" fillId="2" borderId="0" xfId="0"/>
    <xf numFmtId="3" fontId="2" fillId="0" borderId="0" xfId="1" applyNumberFormat="1" applyFont="1" applyFill="1" applyBorder="1"/>
    <xf numFmtId="1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3" fillId="0" borderId="0" xfId="1" applyNumberFormat="1" applyFont="1" applyFill="1" applyBorder="1"/>
    <xf numFmtId="0" fontId="3" fillId="0" borderId="0" xfId="1" applyFont="1" applyFill="1" applyBorder="1"/>
    <xf numFmtId="0" fontId="2" fillId="0" borderId="0" xfId="1" applyNumberFormat="1" applyFont="1" applyFill="1" applyBorder="1"/>
    <xf numFmtId="1" fontId="4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/>
    <xf numFmtId="0" fontId="5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0" fontId="2" fillId="0" borderId="0" xfId="2" applyNumberFormat="1" applyFont="1" applyFill="1" applyBorder="1"/>
    <xf numFmtId="0" fontId="2" fillId="0" borderId="0" xfId="0" applyFont="1" applyFill="1" applyBorder="1" applyAlignment="1">
      <alignment horizontal="left" indent="2"/>
    </xf>
    <xf numFmtId="0" fontId="3" fillId="0" borderId="2" xfId="1" applyNumberFormat="1" applyFont="1" applyFill="1" applyBorder="1" applyAlignment="1">
      <alignment horizontal="center"/>
    </xf>
    <xf numFmtId="0" fontId="3" fillId="0" borderId="3" xfId="1" applyNumberFormat="1" applyFont="1" applyFill="1" applyBorder="1"/>
    <xf numFmtId="0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3" fillId="0" borderId="4" xfId="3" applyNumberFormat="1" applyFont="1" applyFill="1" applyBorder="1" applyAlignment="1">
      <alignment horizontal="center"/>
    </xf>
    <xf numFmtId="1" fontId="3" fillId="0" borderId="4" xfId="3" applyNumberFormat="1" applyFont="1" applyFill="1" applyBorder="1" applyAlignment="1">
      <alignment horizontal="center"/>
    </xf>
    <xf numFmtId="0" fontId="2" fillId="0" borderId="5" xfId="3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0" fontId="2" fillId="0" borderId="6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165" fontId="3" fillId="0" borderId="7" xfId="3" applyNumberFormat="1" applyFont="1" applyFill="1" applyBorder="1" applyAlignment="1">
      <alignment horizontal="center"/>
    </xf>
    <xf numFmtId="1" fontId="3" fillId="0" borderId="7" xfId="3" applyNumberFormat="1" applyFont="1" applyFill="1" applyBorder="1" applyAlignment="1">
      <alignment horizontal="center"/>
    </xf>
    <xf numFmtId="0" fontId="2" fillId="0" borderId="8" xfId="3" applyNumberFormat="1" applyFont="1" applyFill="1" applyBorder="1" applyAlignment="1">
      <alignment horizontal="center"/>
    </xf>
    <xf numFmtId="2" fontId="2" fillId="0" borderId="0" xfId="1" applyNumberFormat="1" applyFont="1" applyFill="1" applyBorder="1"/>
    <xf numFmtId="1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2"/>
    </xf>
    <xf numFmtId="1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0" fontId="2" fillId="0" borderId="9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horizontal="center"/>
    </xf>
    <xf numFmtId="37" fontId="2" fillId="0" borderId="0" xfId="7" applyNumberFormat="1" applyFont="1" applyFill="1" applyBorder="1" applyAlignment="1">
      <alignment horizontal="center"/>
    </xf>
    <xf numFmtId="0" fontId="2" fillId="0" borderId="0" xfId="7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0" borderId="0" xfId="2" applyNumberFormat="1" applyFont="1" applyFill="1" applyBorder="1" applyAlignment="1"/>
    <xf numFmtId="3" fontId="3" fillId="0" borderId="7" xfId="3" applyNumberFormat="1" applyFont="1" applyFill="1" applyBorder="1" applyAlignment="1">
      <alignment horizontal="center"/>
    </xf>
    <xf numFmtId="3" fontId="3" fillId="0" borderId="10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3" fontId="3" fillId="0" borderId="11" xfId="3" applyNumberFormat="1" applyFont="1" applyFill="1" applyBorder="1" applyAlignment="1">
      <alignment horizontal="center"/>
    </xf>
    <xf numFmtId="0" fontId="2" fillId="0" borderId="0" xfId="7" applyNumberFormat="1" applyFont="1" applyFill="1" applyBorder="1"/>
    <xf numFmtId="3" fontId="3" fillId="0" borderId="12" xfId="3" applyNumberFormat="1" applyFont="1" applyFill="1" applyBorder="1" applyAlignment="1">
      <alignment horizontal="center"/>
    </xf>
    <xf numFmtId="166" fontId="2" fillId="0" borderId="0" xfId="8" applyNumberFormat="1" applyFont="1" applyFill="1" applyBorder="1"/>
    <xf numFmtId="167" fontId="2" fillId="0" borderId="0" xfId="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8" fontId="2" fillId="0" borderId="0" xfId="9" applyNumberFormat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2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left"/>
    </xf>
    <xf numFmtId="0" fontId="5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3" fontId="2" fillId="4" borderId="0" xfId="1" applyNumberFormat="1" applyFont="1" applyFill="1" applyBorder="1" applyAlignment="1">
      <alignment horizontal="center"/>
    </xf>
    <xf numFmtId="0" fontId="2" fillId="4" borderId="0" xfId="1" applyFont="1" applyFill="1" applyBorder="1"/>
    <xf numFmtId="0" fontId="2" fillId="4" borderId="0" xfId="1" applyNumberFormat="1" applyFont="1" applyFill="1" applyBorder="1" applyAlignment="1">
      <alignment horizontal="center"/>
    </xf>
    <xf numFmtId="0" fontId="2" fillId="4" borderId="0" xfId="1" applyNumberFormat="1" applyFont="1" applyFill="1" applyBorder="1"/>
    <xf numFmtId="3" fontId="2" fillId="4" borderId="0" xfId="2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/>
    </xf>
  </cellXfs>
  <cellStyles count="10">
    <cellStyle name="Comma 2" xfId="2"/>
    <cellStyle name="Comma 2 2" xfId="4"/>
    <cellStyle name="Comma0" xfId="5"/>
    <cellStyle name="Normal" xfId="0" builtinId="0"/>
    <cellStyle name="Normal 2" xfId="1"/>
    <cellStyle name="Normal 2 2" xfId="6"/>
    <cellStyle name="Normal_ANC Completed Request" xfId="7"/>
    <cellStyle name="Normal_Copy of ASUJ" xfId="3"/>
    <cellStyle name="Normal_non classified form A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88"/>
  <sheetViews>
    <sheetView tabSelected="1" showOutlineSymbols="0" topLeftCell="D1" zoomScale="52" zoomScaleNormal="50" zoomScaleSheetLayoutView="100" workbookViewId="0">
      <selection activeCell="J226" sqref="J226"/>
    </sheetView>
  </sheetViews>
  <sheetFormatPr defaultColWidth="12.7109375" defaultRowHeight="12.75" customHeight="1" x14ac:dyDescent="0.3"/>
  <cols>
    <col min="1" max="1" width="5.35546875" style="41" customWidth="1"/>
    <col min="2" max="2" width="6.35546875" style="41" customWidth="1"/>
    <col min="3" max="3" width="6.35546875" style="39" customWidth="1"/>
    <col min="4" max="4" width="3.640625" style="35" customWidth="1"/>
    <col min="5" max="5" width="53.2109375" style="1" customWidth="1"/>
    <col min="6" max="6" width="5.35546875" style="2" customWidth="1"/>
    <col min="7" max="7" width="14.35546875" style="40" customWidth="1"/>
    <col min="8" max="8" width="5.35546875" style="40" customWidth="1"/>
    <col min="9" max="9" width="14.35546875" style="40" customWidth="1"/>
    <col min="10" max="10" width="5.35546875" style="40" customWidth="1"/>
    <col min="11" max="11" width="14.35546875" style="40" customWidth="1"/>
    <col min="12" max="12" width="5.35546875" style="40" customWidth="1"/>
    <col min="13" max="13" width="14.35546875" style="40" customWidth="1"/>
    <col min="14" max="14" width="5.35546875" style="40" customWidth="1"/>
    <col min="15" max="15" width="14.35546875" style="40" customWidth="1"/>
    <col min="16" max="16" width="5.35546875" style="40" customWidth="1"/>
    <col min="17" max="17" width="14.35546875" style="40" customWidth="1"/>
    <col min="18" max="18" width="5.35546875" style="40" customWidth="1"/>
    <col min="19" max="19" width="14.35546875" style="40" customWidth="1"/>
    <col min="20" max="20" width="6.35546875" style="1" customWidth="1"/>
    <col min="21" max="21" width="16.85546875" style="40" bestFit="1" customWidth="1"/>
    <col min="22" max="16384" width="12.7109375" style="1"/>
  </cols>
  <sheetData>
    <row r="1" spans="1:21" ht="12.75" customHeight="1" x14ac:dyDescent="0.3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1" s="56" customFormat="1" ht="12.75" customHeight="1" x14ac:dyDescent="0.3">
      <c r="A2" s="71" t="s">
        <v>207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U2" s="40"/>
    </row>
    <row r="3" spans="1:21" ht="12.75" customHeight="1" thickBot="1" x14ac:dyDescent="0.4">
      <c r="A3" s="72"/>
      <c r="B3" s="73"/>
      <c r="C3" s="74"/>
      <c r="D3" s="75"/>
      <c r="E3" s="76"/>
      <c r="F3" s="73"/>
      <c r="G3" s="73"/>
      <c r="H3" s="77"/>
      <c r="I3" s="73"/>
      <c r="J3" s="77"/>
      <c r="K3" s="73"/>
      <c r="L3" s="77"/>
      <c r="M3" s="77"/>
      <c r="N3" s="77"/>
      <c r="O3" s="77"/>
      <c r="P3" s="77"/>
      <c r="Q3" s="78"/>
      <c r="R3" s="77"/>
      <c r="S3" s="78"/>
    </row>
    <row r="4" spans="1:21" ht="12.75" customHeight="1" x14ac:dyDescent="0.3">
      <c r="A4" s="32"/>
      <c r="B4" s="29"/>
      <c r="C4" s="31"/>
      <c r="D4" s="30"/>
      <c r="E4" s="29"/>
      <c r="F4" s="29"/>
      <c r="G4" s="51"/>
      <c r="H4" s="29"/>
      <c r="I4" s="51"/>
      <c r="J4" s="29"/>
      <c r="K4" s="51"/>
      <c r="L4" s="29"/>
      <c r="M4" s="51"/>
      <c r="N4" s="29"/>
      <c r="O4" s="51"/>
      <c r="P4" s="29"/>
      <c r="Q4" s="51" t="s">
        <v>39</v>
      </c>
      <c r="R4" s="29"/>
      <c r="S4" s="52" t="s">
        <v>39</v>
      </c>
    </row>
    <row r="5" spans="1:21" ht="12.75" customHeight="1" x14ac:dyDescent="0.3">
      <c r="A5" s="28"/>
      <c r="B5" s="53"/>
      <c r="C5" s="26"/>
      <c r="D5" s="25"/>
      <c r="E5" s="53"/>
      <c r="F5" s="47"/>
      <c r="G5" s="54" t="s">
        <v>38</v>
      </c>
      <c r="H5" s="48"/>
      <c r="I5" s="54" t="s">
        <v>37</v>
      </c>
      <c r="J5" s="48"/>
      <c r="K5" s="54" t="s">
        <v>36</v>
      </c>
      <c r="L5" s="48"/>
      <c r="M5" s="53" t="s">
        <v>35</v>
      </c>
      <c r="N5" s="48"/>
      <c r="O5" s="53" t="s">
        <v>35</v>
      </c>
      <c r="P5" s="53"/>
      <c r="Q5" s="54" t="s">
        <v>34</v>
      </c>
      <c r="R5" s="53"/>
      <c r="S5" s="55" t="s">
        <v>34</v>
      </c>
    </row>
    <row r="6" spans="1:21" ht="12.75" customHeight="1" x14ac:dyDescent="0.3">
      <c r="A6" s="27" t="s">
        <v>33</v>
      </c>
      <c r="B6" s="53" t="s">
        <v>32</v>
      </c>
      <c r="C6" s="26" t="s">
        <v>31</v>
      </c>
      <c r="D6" s="25"/>
      <c r="E6" s="53" t="s">
        <v>30</v>
      </c>
      <c r="F6" s="47"/>
      <c r="G6" s="54" t="s">
        <v>43</v>
      </c>
      <c r="H6" s="48"/>
      <c r="I6" s="54" t="s">
        <v>42</v>
      </c>
      <c r="J6" s="48"/>
      <c r="K6" s="54" t="s">
        <v>43</v>
      </c>
      <c r="L6" s="53"/>
      <c r="M6" s="54" t="s">
        <v>208</v>
      </c>
      <c r="N6" s="53"/>
      <c r="O6" s="54" t="s">
        <v>209</v>
      </c>
      <c r="P6" s="53"/>
      <c r="Q6" s="54" t="s">
        <v>208</v>
      </c>
      <c r="R6" s="53"/>
      <c r="S6" s="55" t="s">
        <v>209</v>
      </c>
    </row>
    <row r="7" spans="1:21" ht="12.75" customHeight="1" x14ac:dyDescent="0.3">
      <c r="A7" s="27" t="s">
        <v>29</v>
      </c>
      <c r="B7" s="53" t="s">
        <v>28</v>
      </c>
      <c r="C7" s="26" t="s">
        <v>25</v>
      </c>
      <c r="D7" s="25"/>
      <c r="E7" s="53" t="s">
        <v>27</v>
      </c>
      <c r="F7" s="53" t="s">
        <v>25</v>
      </c>
      <c r="G7" s="54" t="s">
        <v>24</v>
      </c>
      <c r="H7" s="53" t="s">
        <v>26</v>
      </c>
      <c r="I7" s="54" t="s">
        <v>24</v>
      </c>
      <c r="J7" s="53" t="s">
        <v>25</v>
      </c>
      <c r="K7" s="54" t="s">
        <v>24</v>
      </c>
      <c r="L7" s="53" t="s">
        <v>25</v>
      </c>
      <c r="M7" s="54" t="s">
        <v>24</v>
      </c>
      <c r="N7" s="53" t="s">
        <v>25</v>
      </c>
      <c r="O7" s="54" t="s">
        <v>24</v>
      </c>
      <c r="P7" s="53" t="s">
        <v>25</v>
      </c>
      <c r="Q7" s="54" t="s">
        <v>24</v>
      </c>
      <c r="R7" s="53" t="s">
        <v>25</v>
      </c>
      <c r="S7" s="55" t="s">
        <v>24</v>
      </c>
    </row>
    <row r="8" spans="1:21" ht="12.75" customHeight="1" thickBot="1" x14ac:dyDescent="0.35">
      <c r="A8" s="24"/>
      <c r="B8" s="21"/>
      <c r="C8" s="23"/>
      <c r="D8" s="22"/>
      <c r="E8" s="21"/>
      <c r="F8" s="21"/>
      <c r="G8" s="20"/>
      <c r="H8" s="21"/>
      <c r="I8" s="20"/>
      <c r="J8" s="21"/>
      <c r="K8" s="20"/>
      <c r="L8" s="21"/>
      <c r="M8" s="20"/>
      <c r="N8" s="21"/>
      <c r="O8" s="20"/>
      <c r="P8" s="21"/>
      <c r="Q8" s="20"/>
      <c r="R8" s="21"/>
      <c r="S8" s="57"/>
      <c r="T8" s="58">
        <v>1.9E-2</v>
      </c>
    </row>
    <row r="9" spans="1:21" ht="12.75" customHeight="1" thickBot="1" x14ac:dyDescent="0.35">
      <c r="B9" s="18"/>
      <c r="C9" s="19"/>
      <c r="D9" s="19"/>
      <c r="E9" s="18"/>
      <c r="F9" s="18"/>
      <c r="G9" s="18"/>
      <c r="H9" s="45"/>
      <c r="I9" s="18"/>
      <c r="J9" s="45"/>
      <c r="K9" s="18"/>
      <c r="L9" s="18"/>
      <c r="M9" s="18"/>
      <c r="N9" s="45"/>
      <c r="O9" s="45"/>
      <c r="P9" s="18"/>
      <c r="Q9" s="18"/>
      <c r="R9" s="45"/>
      <c r="S9" s="45"/>
    </row>
    <row r="10" spans="1:21" ht="12.75" customHeight="1" thickBot="1" x14ac:dyDescent="0.35">
      <c r="E10" s="17" t="s">
        <v>23</v>
      </c>
      <c r="F10" s="16"/>
      <c r="G10" s="46"/>
      <c r="U10" s="84" t="s">
        <v>210</v>
      </c>
    </row>
    <row r="11" spans="1:21" ht="12.75" customHeight="1" x14ac:dyDescent="0.3">
      <c r="U11" s="84" t="s">
        <v>211</v>
      </c>
    </row>
    <row r="12" spans="1:21" s="6" customFormat="1" ht="12.75" customHeight="1" x14ac:dyDescent="0.3">
      <c r="A12" s="12"/>
      <c r="B12" s="12"/>
      <c r="C12" s="39"/>
      <c r="D12" s="36"/>
      <c r="E12" s="5" t="s">
        <v>22</v>
      </c>
      <c r="F12" s="41"/>
      <c r="G12" s="41"/>
      <c r="H12" s="41"/>
      <c r="I12" s="41"/>
      <c r="J12" s="41"/>
      <c r="K12" s="41"/>
      <c r="L12" s="41"/>
      <c r="M12" s="41"/>
      <c r="N12" s="41"/>
      <c r="O12" s="40"/>
      <c r="P12" s="41"/>
      <c r="Q12" s="41"/>
      <c r="R12" s="41"/>
      <c r="S12" s="40"/>
      <c r="U12" s="84" t="s">
        <v>212</v>
      </c>
    </row>
    <row r="13" spans="1:21" s="6" customFormat="1" ht="12.75" customHeight="1" x14ac:dyDescent="0.3">
      <c r="A13" s="12"/>
      <c r="B13" s="12"/>
      <c r="C13" s="39"/>
      <c r="D13" s="36"/>
      <c r="E13" s="5"/>
      <c r="F13" s="41"/>
      <c r="G13" s="41"/>
      <c r="H13" s="41"/>
      <c r="I13" s="41"/>
      <c r="J13" s="41"/>
      <c r="K13" s="41"/>
      <c r="L13" s="41"/>
      <c r="M13" s="41"/>
      <c r="N13" s="41"/>
      <c r="O13" s="40"/>
      <c r="P13" s="41"/>
      <c r="Q13" s="41"/>
      <c r="R13" s="41"/>
      <c r="S13" s="40"/>
      <c r="U13" s="40"/>
    </row>
    <row r="14" spans="1:21" s="6" customFormat="1" ht="12.75" customHeight="1" x14ac:dyDescent="0.3">
      <c r="A14" s="12"/>
      <c r="B14" s="12"/>
      <c r="C14" s="39"/>
      <c r="D14" s="36"/>
      <c r="E14" s="36" t="s">
        <v>8</v>
      </c>
      <c r="F14" s="41"/>
      <c r="G14" s="41"/>
      <c r="H14" s="41"/>
      <c r="I14" s="41"/>
      <c r="J14" s="41"/>
      <c r="K14" s="41"/>
      <c r="L14" s="41"/>
      <c r="M14" s="41"/>
      <c r="N14" s="41"/>
      <c r="O14" s="40"/>
      <c r="P14" s="41"/>
      <c r="Q14" s="41"/>
      <c r="R14" s="41"/>
      <c r="S14" s="40"/>
      <c r="U14" s="40"/>
    </row>
    <row r="15" spans="1:21" s="6" customFormat="1" ht="12.75" customHeight="1" x14ac:dyDescent="0.3">
      <c r="A15" s="12"/>
      <c r="B15" s="12"/>
      <c r="C15" s="39"/>
      <c r="D15" s="36"/>
      <c r="E15" s="36" t="s">
        <v>11</v>
      </c>
      <c r="F15" s="41"/>
      <c r="G15" s="12"/>
      <c r="H15" s="41"/>
      <c r="I15" s="41"/>
      <c r="J15" s="41"/>
      <c r="K15" s="41"/>
      <c r="L15" s="41"/>
      <c r="M15" s="41"/>
      <c r="N15" s="41"/>
      <c r="O15" s="40"/>
      <c r="P15" s="41"/>
      <c r="Q15" s="41"/>
      <c r="R15" s="41"/>
      <c r="S15" s="40"/>
      <c r="U15" s="40"/>
    </row>
    <row r="16" spans="1:21" s="6" customFormat="1" ht="12.75" customHeight="1" x14ac:dyDescent="0.3">
      <c r="A16" s="12"/>
      <c r="B16" s="12"/>
      <c r="C16" s="39">
        <v>1</v>
      </c>
      <c r="D16" s="36"/>
      <c r="E16" s="36" t="s">
        <v>143</v>
      </c>
      <c r="F16" s="41">
        <v>1</v>
      </c>
      <c r="G16" s="40">
        <v>169650.90023270782</v>
      </c>
      <c r="H16" s="41"/>
      <c r="I16" s="40"/>
      <c r="J16" s="41"/>
      <c r="K16" s="40"/>
      <c r="L16" s="41"/>
      <c r="M16" s="40">
        <f t="shared" ref="M16:M30" si="0">G16*(1+$T$8)</f>
        <v>172874.26733712925</v>
      </c>
      <c r="N16" s="41"/>
      <c r="O16" s="40">
        <f t="shared" ref="O16:O30" si="1">M16*(1+$T$8)</f>
        <v>176158.87841653469</v>
      </c>
      <c r="P16" s="41"/>
      <c r="Q16" s="40"/>
      <c r="R16" s="41"/>
      <c r="U16" s="40"/>
    </row>
    <row r="17" spans="1:21" s="6" customFormat="1" ht="12.75" customHeight="1" x14ac:dyDescent="0.3">
      <c r="A17" s="12"/>
      <c r="B17" s="12"/>
      <c r="C17" s="39">
        <v>2</v>
      </c>
      <c r="D17" s="36"/>
      <c r="E17" s="36" t="s">
        <v>144</v>
      </c>
      <c r="F17" s="41">
        <v>1</v>
      </c>
      <c r="G17" s="40">
        <v>152920.13540301786</v>
      </c>
      <c r="H17" s="41"/>
      <c r="I17" s="40"/>
      <c r="J17" s="41"/>
      <c r="K17" s="40"/>
      <c r="L17" s="41"/>
      <c r="M17" s="40">
        <f t="shared" si="0"/>
        <v>155825.61797567518</v>
      </c>
      <c r="N17" s="41"/>
      <c r="O17" s="40">
        <f t="shared" si="1"/>
        <v>158786.304717213</v>
      </c>
      <c r="P17" s="41"/>
      <c r="Q17" s="40"/>
      <c r="R17" s="41"/>
      <c r="U17" s="40"/>
    </row>
    <row r="18" spans="1:21" s="6" customFormat="1" ht="12.75" customHeight="1" x14ac:dyDescent="0.3">
      <c r="A18" s="12"/>
      <c r="B18" s="12"/>
      <c r="C18" s="39">
        <v>3</v>
      </c>
      <c r="D18" s="36"/>
      <c r="E18" s="36" t="s">
        <v>145</v>
      </c>
      <c r="F18" s="41">
        <v>1</v>
      </c>
      <c r="G18" s="40">
        <v>136166.42398179061</v>
      </c>
      <c r="H18" s="41"/>
      <c r="I18" s="40"/>
      <c r="J18" s="41"/>
      <c r="K18" s="40"/>
      <c r="L18" s="41"/>
      <c r="M18" s="40">
        <f t="shared" si="0"/>
        <v>138753.58603744462</v>
      </c>
      <c r="N18" s="41"/>
      <c r="O18" s="40">
        <f t="shared" si="1"/>
        <v>141389.90417215606</v>
      </c>
      <c r="P18" s="41"/>
      <c r="Q18" s="40"/>
      <c r="R18" s="41"/>
      <c r="U18" s="40"/>
    </row>
    <row r="19" spans="1:21" s="6" customFormat="1" ht="12.75" customHeight="1" x14ac:dyDescent="0.3">
      <c r="A19" s="12"/>
      <c r="B19" s="12"/>
      <c r="C19" s="39">
        <v>4</v>
      </c>
      <c r="D19" s="36"/>
      <c r="E19" s="36" t="s">
        <v>146</v>
      </c>
      <c r="F19" s="41">
        <v>1</v>
      </c>
      <c r="G19" s="40">
        <v>127689.68310801464</v>
      </c>
      <c r="H19" s="41"/>
      <c r="I19" s="40"/>
      <c r="J19" s="41"/>
      <c r="K19" s="40"/>
      <c r="L19" s="41"/>
      <c r="M19" s="40">
        <f t="shared" si="0"/>
        <v>130115.7870870669</v>
      </c>
      <c r="N19" s="41"/>
      <c r="O19" s="40">
        <f t="shared" si="1"/>
        <v>132587.98704172115</v>
      </c>
      <c r="P19" s="41"/>
      <c r="Q19" s="40"/>
      <c r="R19" s="41"/>
      <c r="U19" s="40"/>
    </row>
    <row r="20" spans="1:21" s="6" customFormat="1" ht="12.75" customHeight="1" x14ac:dyDescent="0.3">
      <c r="A20" s="12"/>
      <c r="B20" s="12"/>
      <c r="C20" s="39">
        <v>5</v>
      </c>
      <c r="D20" s="36"/>
      <c r="E20" s="36" t="s">
        <v>147</v>
      </c>
      <c r="F20" s="41">
        <v>1</v>
      </c>
      <c r="G20" s="40">
        <v>127689.68310801464</v>
      </c>
      <c r="H20" s="41"/>
      <c r="I20" s="40"/>
      <c r="J20" s="41"/>
      <c r="K20" s="40"/>
      <c r="L20" s="41"/>
      <c r="M20" s="40">
        <f t="shared" si="0"/>
        <v>130115.7870870669</v>
      </c>
      <c r="N20" s="41"/>
      <c r="O20" s="40">
        <f t="shared" si="1"/>
        <v>132587.98704172115</v>
      </c>
      <c r="P20" s="41"/>
      <c r="Q20" s="40"/>
      <c r="R20" s="41"/>
      <c r="U20" s="40"/>
    </row>
    <row r="21" spans="1:21" s="6" customFormat="1" ht="12.75" customHeight="1" x14ac:dyDescent="0.3">
      <c r="A21" s="12"/>
      <c r="B21" s="12"/>
      <c r="C21" s="39">
        <v>6</v>
      </c>
      <c r="D21" s="36"/>
      <c r="E21" s="36" t="s">
        <v>21</v>
      </c>
      <c r="F21" s="41">
        <v>1</v>
      </c>
      <c r="G21" s="40">
        <v>120592.43732548053</v>
      </c>
      <c r="H21" s="41"/>
      <c r="I21" s="40"/>
      <c r="J21" s="41"/>
      <c r="K21" s="40"/>
      <c r="L21" s="41"/>
      <c r="M21" s="40">
        <f t="shared" si="0"/>
        <v>122883.69363466464</v>
      </c>
      <c r="N21" s="41"/>
      <c r="O21" s="40">
        <f t="shared" si="1"/>
        <v>125218.48381372326</v>
      </c>
      <c r="P21" s="41"/>
      <c r="Q21" s="40"/>
      <c r="R21" s="41"/>
      <c r="U21" s="40"/>
    </row>
    <row r="22" spans="1:21" s="6" customFormat="1" ht="12.75" customHeight="1" x14ac:dyDescent="0.3">
      <c r="A22" s="12"/>
      <c r="B22" s="12"/>
      <c r="C22" s="39">
        <v>7</v>
      </c>
      <c r="D22" s="36"/>
      <c r="E22" s="36" t="s">
        <v>19</v>
      </c>
      <c r="F22" s="41">
        <v>1</v>
      </c>
      <c r="G22" s="40">
        <v>120384.56820214273</v>
      </c>
      <c r="H22" s="41"/>
      <c r="I22" s="40"/>
      <c r="J22" s="41"/>
      <c r="K22" s="40"/>
      <c r="L22" s="41"/>
      <c r="M22" s="40">
        <f t="shared" si="0"/>
        <v>122671.87499798344</v>
      </c>
      <c r="N22" s="41"/>
      <c r="O22" s="40">
        <f t="shared" si="1"/>
        <v>125002.64062294511</v>
      </c>
      <c r="P22" s="41"/>
      <c r="Q22" s="40"/>
      <c r="R22" s="41"/>
      <c r="U22" s="40"/>
    </row>
    <row r="23" spans="1:21" s="6" customFormat="1" ht="12.75" customHeight="1" x14ac:dyDescent="0.3">
      <c r="A23" s="12"/>
      <c r="B23" s="12"/>
      <c r="C23" s="39">
        <v>8</v>
      </c>
      <c r="D23" s="36"/>
      <c r="E23" s="36" t="s">
        <v>148</v>
      </c>
      <c r="F23" s="41">
        <v>1</v>
      </c>
      <c r="G23" s="40">
        <v>108189.12969982337</v>
      </c>
      <c r="H23" s="41"/>
      <c r="I23" s="40"/>
      <c r="J23" s="41"/>
      <c r="K23" s="40"/>
      <c r="L23" s="41"/>
      <c r="M23" s="40">
        <f t="shared" si="0"/>
        <v>110244.72316412001</v>
      </c>
      <c r="N23" s="41"/>
      <c r="O23" s="40">
        <f t="shared" si="1"/>
        <v>112339.37290423828</v>
      </c>
      <c r="P23" s="41"/>
      <c r="Q23" s="40"/>
      <c r="R23" s="41"/>
      <c r="U23" s="40"/>
    </row>
    <row r="24" spans="1:21" s="6" customFormat="1" ht="12.75" customHeight="1" x14ac:dyDescent="0.3">
      <c r="A24" s="12"/>
      <c r="B24" s="12"/>
      <c r="C24" s="39">
        <v>9</v>
      </c>
      <c r="D24" s="36"/>
      <c r="E24" s="36" t="s">
        <v>10</v>
      </c>
      <c r="F24" s="41">
        <v>3</v>
      </c>
      <c r="G24" s="40">
        <v>103930.5122704025</v>
      </c>
      <c r="H24" s="41"/>
      <c r="I24" s="40"/>
      <c r="J24" s="41"/>
      <c r="K24" s="40"/>
      <c r="L24" s="41"/>
      <c r="M24" s="40">
        <f t="shared" si="0"/>
        <v>105905.19200354014</v>
      </c>
      <c r="N24" s="41"/>
      <c r="O24" s="40">
        <f t="shared" si="1"/>
        <v>107917.39065160739</v>
      </c>
      <c r="P24" s="41"/>
      <c r="Q24" s="40"/>
      <c r="R24" s="41"/>
      <c r="U24" s="40"/>
    </row>
    <row r="25" spans="1:21" s="6" customFormat="1" ht="12.75" customHeight="1" x14ac:dyDescent="0.3">
      <c r="A25" s="12"/>
      <c r="B25" s="12"/>
      <c r="C25" s="39">
        <v>10</v>
      </c>
      <c r="D25" s="36"/>
      <c r="E25" s="36" t="s">
        <v>20</v>
      </c>
      <c r="F25" s="41">
        <v>1</v>
      </c>
      <c r="G25" s="40">
        <v>99445.128524613057</v>
      </c>
      <c r="H25" s="41"/>
      <c r="I25" s="40"/>
      <c r="J25" s="41"/>
      <c r="K25" s="40"/>
      <c r="L25" s="41"/>
      <c r="M25" s="40">
        <f t="shared" si="0"/>
        <v>101334.58596658069</v>
      </c>
      <c r="N25" s="41"/>
      <c r="O25" s="40">
        <f t="shared" si="1"/>
        <v>103259.94309994571</v>
      </c>
      <c r="P25" s="41"/>
      <c r="Q25" s="40"/>
      <c r="R25" s="41"/>
      <c r="U25" s="40"/>
    </row>
    <row r="26" spans="1:21" s="6" customFormat="1" ht="12.75" customHeight="1" x14ac:dyDescent="0.3">
      <c r="A26" s="12"/>
      <c r="B26" s="12"/>
      <c r="C26" s="39">
        <v>11</v>
      </c>
      <c r="D26" s="36"/>
      <c r="E26" s="36" t="s">
        <v>149</v>
      </c>
      <c r="F26" s="41">
        <v>1</v>
      </c>
      <c r="G26" s="40">
        <v>97783.525337412735</v>
      </c>
      <c r="H26" s="41"/>
      <c r="I26" s="40"/>
      <c r="J26" s="41"/>
      <c r="K26" s="40"/>
      <c r="L26" s="41"/>
      <c r="M26" s="40">
        <f t="shared" si="0"/>
        <v>99641.412318823568</v>
      </c>
      <c r="N26" s="41"/>
      <c r="O26" s="40">
        <f t="shared" si="1"/>
        <v>101534.5991528812</v>
      </c>
      <c r="P26" s="41"/>
      <c r="Q26" s="40"/>
      <c r="R26" s="41"/>
      <c r="U26" s="40"/>
    </row>
    <row r="27" spans="1:21" s="6" customFormat="1" ht="12.75" customHeight="1" x14ac:dyDescent="0.3">
      <c r="A27" s="12"/>
      <c r="B27" s="12"/>
      <c r="C27" s="39">
        <v>12</v>
      </c>
      <c r="D27" s="36"/>
      <c r="E27" s="36" t="s">
        <v>150</v>
      </c>
      <c r="F27" s="41">
        <v>1</v>
      </c>
      <c r="G27" s="40">
        <v>96808.970096828896</v>
      </c>
      <c r="H27" s="41"/>
      <c r="I27" s="40"/>
      <c r="J27" s="41"/>
      <c r="K27" s="40"/>
      <c r="L27" s="41"/>
      <c r="M27" s="40">
        <f t="shared" si="0"/>
        <v>98648.340528668632</v>
      </c>
      <c r="N27" s="41"/>
      <c r="O27" s="40">
        <f t="shared" si="1"/>
        <v>100522.65899871333</v>
      </c>
      <c r="P27" s="41"/>
      <c r="Q27" s="40"/>
      <c r="R27" s="41"/>
      <c r="U27" s="40"/>
    </row>
    <row r="28" spans="1:21" s="6" customFormat="1" ht="12.75" customHeight="1" x14ac:dyDescent="0.3">
      <c r="A28" s="12"/>
      <c r="B28" s="12"/>
      <c r="C28" s="39">
        <v>13</v>
      </c>
      <c r="D28" s="36"/>
      <c r="E28" s="36" t="s">
        <v>138</v>
      </c>
      <c r="F28" s="41">
        <v>1</v>
      </c>
      <c r="G28" s="40">
        <v>95513.162574723086</v>
      </c>
      <c r="H28" s="41"/>
      <c r="I28" s="40"/>
      <c r="J28" s="41"/>
      <c r="K28" s="40"/>
      <c r="L28" s="41"/>
      <c r="M28" s="40">
        <f t="shared" si="0"/>
        <v>97327.912663642812</v>
      </c>
      <c r="N28" s="41"/>
      <c r="O28" s="40">
        <f t="shared" si="1"/>
        <v>99177.143004252022</v>
      </c>
      <c r="P28" s="41"/>
      <c r="Q28" s="40"/>
      <c r="R28" s="41"/>
      <c r="U28" s="40"/>
    </row>
    <row r="29" spans="1:21" s="6" customFormat="1" ht="12.75" customHeight="1" x14ac:dyDescent="0.3">
      <c r="A29" s="12"/>
      <c r="B29" s="12"/>
      <c r="C29" s="39">
        <v>14</v>
      </c>
      <c r="D29" s="36"/>
      <c r="E29" s="36" t="s">
        <v>18</v>
      </c>
      <c r="F29" s="41">
        <v>1</v>
      </c>
      <c r="G29" s="40">
        <v>95513.162574723086</v>
      </c>
      <c r="H29" s="41"/>
      <c r="I29" s="40"/>
      <c r="J29" s="41"/>
      <c r="K29" s="40"/>
      <c r="L29" s="41"/>
      <c r="M29" s="40">
        <f t="shared" si="0"/>
        <v>97327.912663642812</v>
      </c>
      <c r="N29" s="41"/>
      <c r="O29" s="40">
        <f t="shared" si="1"/>
        <v>99177.143004252022</v>
      </c>
      <c r="P29" s="41"/>
      <c r="Q29" s="40"/>
      <c r="R29" s="41"/>
      <c r="U29" s="40"/>
    </row>
    <row r="30" spans="1:21" s="6" customFormat="1" ht="12.75" customHeight="1" x14ac:dyDescent="0.3">
      <c r="A30" s="12"/>
      <c r="B30" s="12"/>
      <c r="C30" s="39">
        <v>15</v>
      </c>
      <c r="D30" s="36"/>
      <c r="E30" s="36" t="s">
        <v>151</v>
      </c>
      <c r="F30" s="41">
        <v>1</v>
      </c>
      <c r="G30" s="40">
        <v>74391.499964397182</v>
      </c>
      <c r="H30" s="41"/>
      <c r="I30" s="40"/>
      <c r="J30" s="41"/>
      <c r="K30" s="40"/>
      <c r="L30" s="44"/>
      <c r="M30" s="40">
        <f t="shared" si="0"/>
        <v>75804.938463720726</v>
      </c>
      <c r="N30" s="41"/>
      <c r="O30" s="40">
        <f t="shared" si="1"/>
        <v>77245.232294531408</v>
      </c>
      <c r="P30" s="44"/>
      <c r="Q30" s="40"/>
      <c r="R30" s="41"/>
      <c r="U30" s="40"/>
    </row>
    <row r="31" spans="1:21" s="6" customFormat="1" ht="12.75" customHeight="1" x14ac:dyDescent="0.3">
      <c r="A31" s="12"/>
      <c r="B31" s="12"/>
      <c r="C31" s="38"/>
      <c r="D31" s="36"/>
      <c r="E31" s="37" t="s">
        <v>2</v>
      </c>
      <c r="F31" s="42">
        <f>SUM(F16:F30)</f>
        <v>17</v>
      </c>
      <c r="G31" s="40"/>
      <c r="H31" s="42">
        <f>SUM(H16:H30)</f>
        <v>0</v>
      </c>
      <c r="I31" s="40"/>
      <c r="J31" s="42">
        <f>SUM(J16:J30)</f>
        <v>0</v>
      </c>
      <c r="K31" s="40"/>
      <c r="L31" s="40">
        <f>SUM(L16:L30)</f>
        <v>0</v>
      </c>
      <c r="M31" s="40"/>
      <c r="N31" s="42">
        <f>SUM(N16:N30)</f>
        <v>0</v>
      </c>
      <c r="P31" s="40">
        <f>SUM(P16:P30)</f>
        <v>0</v>
      </c>
      <c r="Q31" s="40"/>
      <c r="R31" s="42">
        <f>SUM(R16:R30)</f>
        <v>0</v>
      </c>
      <c r="U31" s="40"/>
    </row>
    <row r="32" spans="1:21" s="3" customFormat="1" ht="12.75" customHeight="1" x14ac:dyDescent="0.3">
      <c r="A32" s="12"/>
      <c r="B32" s="12"/>
      <c r="C32" s="39"/>
      <c r="D32" s="36"/>
      <c r="E32" s="14"/>
      <c r="F32" s="2"/>
      <c r="G32" s="40"/>
      <c r="H32" s="12"/>
      <c r="I32" s="40"/>
      <c r="J32" s="12"/>
      <c r="K32" s="40"/>
      <c r="L32" s="40"/>
      <c r="M32" s="40"/>
      <c r="N32" s="12"/>
      <c r="O32" s="36"/>
      <c r="P32" s="40"/>
      <c r="Q32" s="40"/>
      <c r="R32" s="12"/>
      <c r="T32" s="36"/>
      <c r="U32" s="40"/>
    </row>
    <row r="33" spans="1:21" s="36" customFormat="1" ht="12.75" customHeight="1" x14ac:dyDescent="0.3">
      <c r="A33" s="12"/>
      <c r="B33" s="12"/>
      <c r="C33" s="39"/>
      <c r="E33" s="14" t="s">
        <v>8</v>
      </c>
      <c r="F33" s="2"/>
      <c r="G33" s="40"/>
      <c r="H33" s="12"/>
      <c r="I33" s="40"/>
      <c r="J33" s="12"/>
      <c r="K33" s="40"/>
      <c r="L33" s="40"/>
      <c r="M33" s="40"/>
      <c r="P33" s="40"/>
      <c r="Q33" s="40"/>
      <c r="U33" s="40"/>
    </row>
    <row r="34" spans="1:21" s="36" customFormat="1" ht="12.75" customHeight="1" x14ac:dyDescent="0.3">
      <c r="A34" s="12"/>
      <c r="B34" s="12"/>
      <c r="C34" s="39"/>
      <c r="E34" s="14" t="s">
        <v>44</v>
      </c>
      <c r="F34" s="2"/>
      <c r="G34" s="40"/>
      <c r="H34" s="12"/>
      <c r="I34" s="40"/>
      <c r="J34" s="12"/>
      <c r="K34" s="40"/>
      <c r="L34" s="40"/>
      <c r="M34" s="40"/>
      <c r="P34" s="40"/>
      <c r="Q34" s="40"/>
      <c r="U34" s="40"/>
    </row>
    <row r="35" spans="1:21" s="65" customFormat="1" ht="12.75" customHeight="1" x14ac:dyDescent="0.3">
      <c r="A35" s="60"/>
      <c r="B35" s="60"/>
      <c r="C35" s="61">
        <v>16</v>
      </c>
      <c r="D35" s="62"/>
      <c r="E35" s="62" t="s">
        <v>152</v>
      </c>
      <c r="F35" s="63">
        <v>3</v>
      </c>
      <c r="G35" s="63"/>
      <c r="H35" s="63"/>
      <c r="I35" s="63"/>
      <c r="J35" s="63"/>
      <c r="K35" s="63"/>
      <c r="L35" s="63"/>
      <c r="M35" s="63"/>
      <c r="N35" s="64"/>
      <c r="O35" s="64"/>
      <c r="P35" s="63"/>
      <c r="Q35" s="63"/>
      <c r="R35" s="64"/>
      <c r="S35" s="64"/>
      <c r="U35" s="40"/>
    </row>
    <row r="36" spans="1:21" s="65" customFormat="1" ht="12.75" customHeight="1" x14ac:dyDescent="0.3">
      <c r="A36" s="60"/>
      <c r="B36" s="60" t="s">
        <v>153</v>
      </c>
      <c r="C36" s="62"/>
      <c r="D36" s="62"/>
      <c r="E36" s="62" t="s">
        <v>154</v>
      </c>
      <c r="F36" s="63"/>
      <c r="G36" s="63" t="s">
        <v>155</v>
      </c>
      <c r="H36" s="63"/>
      <c r="I36" s="63"/>
      <c r="J36" s="63"/>
      <c r="K36" s="63"/>
      <c r="L36" s="63"/>
      <c r="M36" s="63" t="str">
        <f t="shared" ref="M36:M41" si="2">G36</f>
        <v>GRADE C123</v>
      </c>
      <c r="N36" s="64"/>
      <c r="O36" s="63" t="str">
        <f t="shared" ref="O36:O41" si="3">M36</f>
        <v>GRADE C123</v>
      </c>
      <c r="P36" s="63"/>
      <c r="Q36" s="63"/>
      <c r="R36" s="64"/>
      <c r="S36" s="64"/>
      <c r="U36" s="40"/>
    </row>
    <row r="37" spans="1:21" s="65" customFormat="1" ht="12.75" customHeight="1" x14ac:dyDescent="0.3">
      <c r="A37" s="60"/>
      <c r="B37" s="60" t="s">
        <v>156</v>
      </c>
      <c r="C37" s="66"/>
      <c r="D37" s="62"/>
      <c r="E37" s="67" t="s">
        <v>157</v>
      </c>
      <c r="F37" s="63"/>
      <c r="G37" s="63" t="s">
        <v>158</v>
      </c>
      <c r="H37" s="63"/>
      <c r="I37" s="63"/>
      <c r="J37" s="63"/>
      <c r="K37" s="63"/>
      <c r="L37" s="63"/>
      <c r="M37" s="63" t="str">
        <f t="shared" si="2"/>
        <v>GRADE C118</v>
      </c>
      <c r="N37" s="64"/>
      <c r="O37" s="63" t="str">
        <f t="shared" si="3"/>
        <v>GRADE C118</v>
      </c>
      <c r="P37" s="63"/>
      <c r="Q37" s="63"/>
      <c r="R37" s="64"/>
      <c r="S37" s="64"/>
      <c r="U37" s="40"/>
    </row>
    <row r="38" spans="1:21" s="65" customFormat="1" ht="12.75" customHeight="1" x14ac:dyDescent="0.3">
      <c r="A38" s="60"/>
      <c r="B38" s="60" t="s">
        <v>159</v>
      </c>
      <c r="C38" s="62"/>
      <c r="D38" s="62"/>
      <c r="E38" s="62" t="s">
        <v>160</v>
      </c>
      <c r="F38" s="63"/>
      <c r="G38" s="63" t="s">
        <v>52</v>
      </c>
      <c r="H38" s="63"/>
      <c r="I38" s="63"/>
      <c r="J38" s="63"/>
      <c r="K38" s="63"/>
      <c r="L38" s="63"/>
      <c r="M38" s="63" t="str">
        <f t="shared" si="2"/>
        <v>GRADE C117</v>
      </c>
      <c r="N38" s="64"/>
      <c r="O38" s="63" t="str">
        <f t="shared" si="3"/>
        <v>GRADE C117</v>
      </c>
      <c r="P38" s="63"/>
      <c r="Q38" s="63"/>
      <c r="R38" s="64"/>
      <c r="S38" s="64"/>
      <c r="U38" s="40"/>
    </row>
    <row r="39" spans="1:21" s="65" customFormat="1" ht="12.75" customHeight="1" x14ac:dyDescent="0.3">
      <c r="A39" s="60"/>
      <c r="B39" s="60" t="s">
        <v>53</v>
      </c>
      <c r="C39" s="62"/>
      <c r="D39" s="62"/>
      <c r="E39" s="62" t="s">
        <v>54</v>
      </c>
      <c r="F39" s="63"/>
      <c r="G39" s="63" t="s">
        <v>55</v>
      </c>
      <c r="H39" s="63"/>
      <c r="I39" s="63"/>
      <c r="J39" s="63"/>
      <c r="K39" s="63"/>
      <c r="L39" s="63"/>
      <c r="M39" s="63" t="str">
        <f t="shared" si="2"/>
        <v>GRADE C116</v>
      </c>
      <c r="N39" s="64"/>
      <c r="O39" s="63" t="str">
        <f t="shared" si="3"/>
        <v>GRADE C116</v>
      </c>
      <c r="P39" s="63"/>
      <c r="Q39" s="63"/>
      <c r="R39" s="64"/>
      <c r="S39" s="64"/>
      <c r="U39" s="40"/>
    </row>
    <row r="40" spans="1:21" s="65" customFormat="1" ht="12.75" customHeight="1" x14ac:dyDescent="0.3">
      <c r="A40" s="60"/>
      <c r="B40" s="60" t="s">
        <v>161</v>
      </c>
      <c r="C40" s="66"/>
      <c r="D40" s="62"/>
      <c r="E40" s="67" t="s">
        <v>162</v>
      </c>
      <c r="F40" s="63"/>
      <c r="G40" s="63" t="s">
        <v>60</v>
      </c>
      <c r="H40" s="63"/>
      <c r="I40" s="63"/>
      <c r="J40" s="63"/>
      <c r="K40" s="63"/>
      <c r="L40" s="63"/>
      <c r="M40" s="63" t="str">
        <f t="shared" si="2"/>
        <v>GRADE C115</v>
      </c>
      <c r="N40" s="64"/>
      <c r="O40" s="63" t="str">
        <f t="shared" si="3"/>
        <v>GRADE C115</v>
      </c>
      <c r="P40" s="63"/>
      <c r="Q40" s="63"/>
      <c r="R40" s="64"/>
      <c r="S40" s="64"/>
      <c r="U40" s="40"/>
    </row>
    <row r="41" spans="1:21" s="65" customFormat="1" ht="12.75" customHeight="1" x14ac:dyDescent="0.3">
      <c r="A41" s="60"/>
      <c r="B41" s="60" t="s">
        <v>86</v>
      </c>
      <c r="C41" s="66"/>
      <c r="D41" s="62"/>
      <c r="E41" s="67" t="s">
        <v>87</v>
      </c>
      <c r="F41" s="63"/>
      <c r="G41" s="63" t="s">
        <v>85</v>
      </c>
      <c r="H41" s="63"/>
      <c r="I41" s="63"/>
      <c r="J41" s="63"/>
      <c r="K41" s="63"/>
      <c r="L41" s="63"/>
      <c r="M41" s="63" t="str">
        <f t="shared" si="2"/>
        <v>GRADE C112</v>
      </c>
      <c r="N41" s="64"/>
      <c r="O41" s="63" t="str">
        <f t="shared" si="3"/>
        <v>GRADE C112</v>
      </c>
      <c r="P41" s="63"/>
      <c r="Q41" s="63"/>
      <c r="R41" s="64"/>
      <c r="S41" s="64"/>
      <c r="U41" s="40"/>
    </row>
    <row r="42" spans="1:21" s="65" customFormat="1" ht="12.75" customHeight="1" x14ac:dyDescent="0.3">
      <c r="A42" s="60"/>
      <c r="B42" s="60" t="s">
        <v>163</v>
      </c>
      <c r="C42" s="62"/>
      <c r="D42" s="62"/>
      <c r="E42" s="62" t="s">
        <v>164</v>
      </c>
      <c r="F42" s="63"/>
      <c r="G42" s="63" t="s">
        <v>94</v>
      </c>
      <c r="H42" s="63"/>
      <c r="I42" s="63"/>
      <c r="J42" s="63"/>
      <c r="K42" s="63"/>
      <c r="L42" s="63"/>
      <c r="M42" s="63" t="s">
        <v>94</v>
      </c>
      <c r="N42" s="64"/>
      <c r="O42" s="63" t="s">
        <v>94</v>
      </c>
      <c r="P42" s="63"/>
      <c r="Q42" s="63"/>
      <c r="R42" s="64"/>
      <c r="S42" s="64"/>
      <c r="U42" s="40"/>
    </row>
    <row r="43" spans="1:21" s="65" customFormat="1" ht="12.75" customHeight="1" x14ac:dyDescent="0.3">
      <c r="A43" s="60"/>
      <c r="B43" s="60" t="s">
        <v>205</v>
      </c>
      <c r="C43" s="62"/>
      <c r="D43" s="62"/>
      <c r="E43" s="62" t="s">
        <v>206</v>
      </c>
      <c r="F43" s="63"/>
      <c r="G43" s="63" t="s">
        <v>107</v>
      </c>
      <c r="H43" s="63"/>
      <c r="I43" s="63"/>
      <c r="J43" s="63"/>
      <c r="K43" s="63"/>
      <c r="L43" s="63"/>
      <c r="M43" s="63" t="str">
        <f t="shared" ref="M43" si="4">G43</f>
        <v>GRADE C108</v>
      </c>
      <c r="N43" s="64"/>
      <c r="O43" s="63" t="str">
        <f t="shared" ref="O43" si="5">M43</f>
        <v>GRADE C108</v>
      </c>
      <c r="P43" s="63"/>
      <c r="Q43" s="63"/>
      <c r="R43" s="64"/>
      <c r="S43" s="64"/>
      <c r="U43" s="40"/>
    </row>
    <row r="44" spans="1:21" s="65" customFormat="1" ht="12.75" customHeight="1" x14ac:dyDescent="0.3">
      <c r="A44" s="60"/>
      <c r="B44" s="60"/>
      <c r="C44" s="68">
        <v>17</v>
      </c>
      <c r="D44" s="62"/>
      <c r="E44" s="62" t="s">
        <v>165</v>
      </c>
      <c r="F44" s="63">
        <v>6</v>
      </c>
      <c r="G44" s="63"/>
      <c r="H44" s="63"/>
      <c r="I44" s="63"/>
      <c r="J44" s="63"/>
      <c r="K44" s="63"/>
      <c r="L44" s="63"/>
      <c r="M44" s="63"/>
      <c r="N44" s="64"/>
      <c r="O44" s="63"/>
      <c r="P44" s="63"/>
      <c r="Q44" s="63"/>
      <c r="R44" s="64"/>
      <c r="S44" s="64"/>
      <c r="U44" s="40"/>
    </row>
    <row r="45" spans="1:21" s="6" customFormat="1" ht="12.75" customHeight="1" x14ac:dyDescent="0.3">
      <c r="A45" s="12"/>
      <c r="B45" s="12" t="s">
        <v>166</v>
      </c>
      <c r="C45" s="59"/>
      <c r="D45" s="36"/>
      <c r="E45" s="69" t="s">
        <v>167</v>
      </c>
      <c r="F45" s="40"/>
      <c r="G45" s="40" t="s">
        <v>168</v>
      </c>
      <c r="H45" s="41"/>
      <c r="I45" s="40"/>
      <c r="J45" s="40"/>
      <c r="K45" s="40"/>
      <c r="L45" s="40"/>
      <c r="M45" s="41" t="str">
        <f t="shared" ref="M45:M54" si="6">G45</f>
        <v>GRADE C122</v>
      </c>
      <c r="N45" s="40"/>
      <c r="O45" s="41" t="str">
        <f t="shared" ref="O45:O54" si="7">M45</f>
        <v>GRADE C122</v>
      </c>
      <c r="P45" s="40"/>
      <c r="Q45" s="41"/>
      <c r="R45" s="40"/>
      <c r="S45" s="40"/>
      <c r="U45" s="40"/>
    </row>
    <row r="46" spans="1:21" s="6" customFormat="1" ht="12.75" customHeight="1" x14ac:dyDescent="0.3">
      <c r="A46" s="12"/>
      <c r="B46" s="12" t="s">
        <v>169</v>
      </c>
      <c r="C46" s="59"/>
      <c r="D46" s="36"/>
      <c r="E46" s="69" t="s">
        <v>170</v>
      </c>
      <c r="F46" s="40"/>
      <c r="G46" s="40" t="s">
        <v>171</v>
      </c>
      <c r="H46" s="41"/>
      <c r="I46" s="40"/>
      <c r="J46" s="40"/>
      <c r="K46" s="40"/>
      <c r="L46" s="40"/>
      <c r="M46" s="41" t="str">
        <f t="shared" si="6"/>
        <v>GRADE C121</v>
      </c>
      <c r="N46" s="40"/>
      <c r="O46" s="41" t="str">
        <f t="shared" si="7"/>
        <v>GRADE C121</v>
      </c>
      <c r="P46" s="40"/>
      <c r="Q46" s="41"/>
      <c r="R46" s="40"/>
      <c r="S46" s="40"/>
      <c r="U46" s="40"/>
    </row>
    <row r="47" spans="1:21" s="6" customFormat="1" ht="12.75" customHeight="1" x14ac:dyDescent="0.3">
      <c r="A47" s="12"/>
      <c r="B47" s="12" t="s">
        <v>172</v>
      </c>
      <c r="C47" s="59"/>
      <c r="D47" s="36"/>
      <c r="E47" s="69" t="s">
        <v>173</v>
      </c>
      <c r="F47" s="40"/>
      <c r="G47" s="40" t="s">
        <v>174</v>
      </c>
      <c r="H47" s="41"/>
      <c r="I47" s="40"/>
      <c r="J47" s="40"/>
      <c r="K47" s="40"/>
      <c r="L47" s="40"/>
      <c r="M47" s="41" t="str">
        <f t="shared" si="6"/>
        <v>GRADE C120</v>
      </c>
      <c r="N47" s="40"/>
      <c r="O47" s="41" t="str">
        <f t="shared" si="7"/>
        <v>GRADE C120</v>
      </c>
      <c r="P47" s="40"/>
      <c r="Q47" s="41"/>
      <c r="R47" s="40"/>
      <c r="S47" s="40"/>
      <c r="U47" s="40"/>
    </row>
    <row r="48" spans="1:21" s="6" customFormat="1" ht="12.75" customHeight="1" x14ac:dyDescent="0.3">
      <c r="A48" s="12"/>
      <c r="B48" s="12" t="s">
        <v>175</v>
      </c>
      <c r="C48" s="59"/>
      <c r="D48" s="36"/>
      <c r="E48" s="69" t="s">
        <v>176</v>
      </c>
      <c r="F48" s="40"/>
      <c r="G48" s="40" t="s">
        <v>52</v>
      </c>
      <c r="H48" s="41"/>
      <c r="I48" s="40"/>
      <c r="J48" s="40"/>
      <c r="K48" s="40"/>
      <c r="L48" s="40"/>
      <c r="M48" s="41" t="str">
        <f t="shared" si="6"/>
        <v>GRADE C117</v>
      </c>
      <c r="N48" s="40"/>
      <c r="O48" s="41" t="str">
        <f t="shared" si="7"/>
        <v>GRADE C117</v>
      </c>
      <c r="P48" s="40"/>
      <c r="Q48" s="41"/>
      <c r="R48" s="40"/>
      <c r="S48" s="40"/>
      <c r="U48" s="40"/>
    </row>
    <row r="49" spans="1:23" s="6" customFormat="1" ht="12.75" customHeight="1" x14ac:dyDescent="0.3">
      <c r="A49" s="12"/>
      <c r="B49" s="12" t="s">
        <v>177</v>
      </c>
      <c r="C49" s="59"/>
      <c r="D49" s="36"/>
      <c r="E49" s="69" t="s">
        <v>178</v>
      </c>
      <c r="F49" s="40"/>
      <c r="G49" s="40" t="s">
        <v>55</v>
      </c>
      <c r="H49" s="41"/>
      <c r="I49" s="40"/>
      <c r="J49" s="40"/>
      <c r="K49" s="40"/>
      <c r="L49" s="40"/>
      <c r="M49" s="41" t="str">
        <f t="shared" si="6"/>
        <v>GRADE C116</v>
      </c>
      <c r="N49" s="40"/>
      <c r="O49" s="41" t="str">
        <f t="shared" si="7"/>
        <v>GRADE C116</v>
      </c>
      <c r="P49" s="40"/>
      <c r="Q49" s="41"/>
      <c r="R49" s="40"/>
      <c r="S49" s="40"/>
      <c r="U49" s="40"/>
    </row>
    <row r="50" spans="1:23" s="6" customFormat="1" ht="12.75" customHeight="1" x14ac:dyDescent="0.3">
      <c r="A50" s="12"/>
      <c r="B50" s="12" t="s">
        <v>179</v>
      </c>
      <c r="C50" s="59"/>
      <c r="D50" s="36"/>
      <c r="E50" s="69" t="s">
        <v>180</v>
      </c>
      <c r="F50" s="40"/>
      <c r="G50" s="40" t="s">
        <v>73</v>
      </c>
      <c r="H50" s="40"/>
      <c r="I50" s="40"/>
      <c r="J50" s="40"/>
      <c r="K50" s="40"/>
      <c r="L50" s="40"/>
      <c r="M50" s="41" t="str">
        <f t="shared" si="6"/>
        <v>GRADE C114</v>
      </c>
      <c r="N50" s="40"/>
      <c r="O50" s="41" t="str">
        <f t="shared" si="7"/>
        <v>GRADE C114</v>
      </c>
      <c r="P50" s="40"/>
      <c r="Q50" s="41"/>
      <c r="R50" s="40"/>
      <c r="S50" s="40"/>
      <c r="U50" s="40"/>
      <c r="V50" s="41"/>
    </row>
    <row r="51" spans="1:23" s="6" customFormat="1" ht="12.75" customHeight="1" x14ac:dyDescent="0.3">
      <c r="A51" s="12"/>
      <c r="B51" s="12" t="s">
        <v>97</v>
      </c>
      <c r="C51" s="59"/>
      <c r="D51" s="36"/>
      <c r="E51" s="69" t="s">
        <v>181</v>
      </c>
      <c r="F51" s="40"/>
      <c r="G51" s="40" t="s">
        <v>94</v>
      </c>
      <c r="H51" s="40"/>
      <c r="I51" s="40"/>
      <c r="J51" s="40"/>
      <c r="K51" s="40"/>
      <c r="L51" s="40"/>
      <c r="M51" s="41" t="str">
        <f t="shared" si="6"/>
        <v>GRADE C110</v>
      </c>
      <c r="N51" s="40"/>
      <c r="O51" s="41" t="str">
        <f t="shared" si="7"/>
        <v>GRADE C110</v>
      </c>
      <c r="P51" s="40"/>
      <c r="Q51" s="41"/>
      <c r="R51" s="40"/>
      <c r="S51" s="40"/>
      <c r="U51" s="40"/>
      <c r="V51" s="41"/>
    </row>
    <row r="52" spans="1:23" s="36" customFormat="1" ht="12.75" customHeight="1" x14ac:dyDescent="0.3">
      <c r="A52" s="12"/>
      <c r="B52" s="12" t="s">
        <v>45</v>
      </c>
      <c r="C52" s="39">
        <v>18</v>
      </c>
      <c r="E52" s="14" t="s">
        <v>46</v>
      </c>
      <c r="F52" s="2">
        <v>1</v>
      </c>
      <c r="G52" s="40" t="s">
        <v>47</v>
      </c>
      <c r="H52" s="12"/>
      <c r="I52" s="40"/>
      <c r="J52" s="12"/>
      <c r="K52" s="40"/>
      <c r="L52" s="40"/>
      <c r="M52" s="40" t="str">
        <f t="shared" si="6"/>
        <v>GRADE C119</v>
      </c>
      <c r="O52" s="40" t="str">
        <f t="shared" si="7"/>
        <v>GRADE C119</v>
      </c>
      <c r="P52" s="40"/>
      <c r="Q52" s="40"/>
      <c r="U52" s="40"/>
    </row>
    <row r="53" spans="1:23" s="36" customFormat="1" ht="12.75" customHeight="1" x14ac:dyDescent="0.3">
      <c r="A53" s="12"/>
      <c r="B53" s="12" t="s">
        <v>48</v>
      </c>
      <c r="C53" s="39">
        <v>19</v>
      </c>
      <c r="E53" s="14" t="s">
        <v>49</v>
      </c>
      <c r="F53" s="2">
        <v>1</v>
      </c>
      <c r="G53" s="40" t="s">
        <v>47</v>
      </c>
      <c r="H53" s="12"/>
      <c r="I53" s="40"/>
      <c r="J53" s="12"/>
      <c r="K53" s="40"/>
      <c r="L53" s="40"/>
      <c r="M53" s="40" t="str">
        <f t="shared" si="6"/>
        <v>GRADE C119</v>
      </c>
      <c r="O53" s="40" t="str">
        <f t="shared" si="7"/>
        <v>GRADE C119</v>
      </c>
      <c r="P53" s="40"/>
      <c r="Q53" s="40"/>
      <c r="U53" s="40"/>
    </row>
    <row r="54" spans="1:23" s="36" customFormat="1" ht="12.75" customHeight="1" x14ac:dyDescent="0.3">
      <c r="A54" s="12"/>
      <c r="B54" s="12" t="s">
        <v>50</v>
      </c>
      <c r="C54" s="39">
        <v>20</v>
      </c>
      <c r="E54" s="14" t="s">
        <v>51</v>
      </c>
      <c r="F54" s="2">
        <v>1</v>
      </c>
      <c r="G54" s="40" t="s">
        <v>52</v>
      </c>
      <c r="H54" s="12"/>
      <c r="I54" s="40"/>
      <c r="J54" s="12"/>
      <c r="K54" s="40"/>
      <c r="L54" s="40"/>
      <c r="M54" s="40" t="str">
        <f t="shared" si="6"/>
        <v>GRADE C117</v>
      </c>
      <c r="O54" s="40" t="str">
        <f t="shared" si="7"/>
        <v>GRADE C117</v>
      </c>
      <c r="P54" s="40"/>
      <c r="Q54" s="40"/>
      <c r="U54" s="40"/>
    </row>
    <row r="55" spans="1:23" s="6" customFormat="1" ht="12.75" customHeight="1" x14ac:dyDescent="0.3">
      <c r="A55" s="12"/>
      <c r="B55" s="12"/>
      <c r="C55" s="66">
        <v>21</v>
      </c>
      <c r="D55" s="36"/>
      <c r="E55" s="69" t="s">
        <v>182</v>
      </c>
      <c r="F55" s="40">
        <v>2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41"/>
      <c r="U55" s="40"/>
      <c r="V55" s="41"/>
    </row>
    <row r="56" spans="1:23" s="6" customFormat="1" ht="12.75" customHeight="1" x14ac:dyDescent="0.3">
      <c r="A56" s="12"/>
      <c r="B56" s="12" t="s">
        <v>183</v>
      </c>
      <c r="C56" s="39"/>
      <c r="D56" s="36"/>
      <c r="E56" s="69" t="s">
        <v>184</v>
      </c>
      <c r="F56" s="40"/>
      <c r="G56" s="40" t="s">
        <v>52</v>
      </c>
      <c r="H56" s="40"/>
      <c r="I56" s="40"/>
      <c r="J56" s="40"/>
      <c r="K56" s="40"/>
      <c r="L56" s="40"/>
      <c r="M56" s="41" t="str">
        <f t="shared" ref="M56:M61" si="8">G56</f>
        <v>GRADE C117</v>
      </c>
      <c r="N56" s="40"/>
      <c r="O56" s="41" t="str">
        <f t="shared" ref="O56:O61" si="9">M56</f>
        <v>GRADE C117</v>
      </c>
      <c r="P56" s="40"/>
      <c r="Q56" s="41"/>
      <c r="R56" s="40"/>
      <c r="S56" s="40"/>
      <c r="T56" s="40"/>
      <c r="U56" s="40"/>
      <c r="V56" s="40"/>
    </row>
    <row r="57" spans="1:23" s="6" customFormat="1" ht="12.75" customHeight="1" x14ac:dyDescent="0.3">
      <c r="A57" s="12"/>
      <c r="B57" s="12" t="s">
        <v>185</v>
      </c>
      <c r="C57" s="39"/>
      <c r="D57" s="36"/>
      <c r="E57" s="69" t="s">
        <v>186</v>
      </c>
      <c r="F57" s="40"/>
      <c r="G57" s="40" t="s">
        <v>55</v>
      </c>
      <c r="H57" s="40"/>
      <c r="I57" s="40"/>
      <c r="J57" s="40"/>
      <c r="K57" s="40"/>
      <c r="L57" s="40"/>
      <c r="M57" s="41" t="str">
        <f t="shared" si="8"/>
        <v>GRADE C116</v>
      </c>
      <c r="N57" s="40"/>
      <c r="O57" s="41" t="str">
        <f t="shared" si="9"/>
        <v>GRADE C116</v>
      </c>
      <c r="P57" s="40"/>
      <c r="Q57" s="41"/>
      <c r="R57" s="40"/>
      <c r="S57" s="40"/>
      <c r="U57" s="40"/>
      <c r="V57" s="41"/>
    </row>
    <row r="58" spans="1:23" s="65" customFormat="1" ht="12.75" customHeight="1" x14ac:dyDescent="0.3">
      <c r="A58" s="60"/>
      <c r="B58" s="60" t="s">
        <v>69</v>
      </c>
      <c r="C58" s="66"/>
      <c r="D58" s="62"/>
      <c r="E58" s="67" t="s">
        <v>70</v>
      </c>
      <c r="F58" s="63"/>
      <c r="G58" s="63" t="s">
        <v>60</v>
      </c>
      <c r="H58" s="63"/>
      <c r="I58" s="63"/>
      <c r="J58" s="63"/>
      <c r="K58" s="63"/>
      <c r="L58" s="63"/>
      <c r="M58" s="63" t="str">
        <f t="shared" si="8"/>
        <v>GRADE C115</v>
      </c>
      <c r="N58" s="64"/>
      <c r="O58" s="63" t="str">
        <f t="shared" si="9"/>
        <v>GRADE C115</v>
      </c>
      <c r="P58" s="63"/>
      <c r="Q58" s="63"/>
      <c r="R58" s="64"/>
      <c r="S58" s="64"/>
      <c r="U58" s="40"/>
    </row>
    <row r="59" spans="1:23" s="6" customFormat="1" ht="12.75" customHeight="1" x14ac:dyDescent="0.3">
      <c r="A59" s="12"/>
      <c r="B59" s="12" t="s">
        <v>187</v>
      </c>
      <c r="C59" s="39"/>
      <c r="D59" s="36"/>
      <c r="E59" s="69" t="s">
        <v>188</v>
      </c>
      <c r="F59" s="40"/>
      <c r="G59" s="40" t="s">
        <v>107</v>
      </c>
      <c r="H59" s="40"/>
      <c r="I59" s="40"/>
      <c r="J59" s="40"/>
      <c r="K59" s="40"/>
      <c r="L59" s="40"/>
      <c r="M59" s="41" t="str">
        <f t="shared" si="8"/>
        <v>GRADE C108</v>
      </c>
      <c r="N59" s="40"/>
      <c r="O59" s="41" t="str">
        <f t="shared" si="9"/>
        <v>GRADE C108</v>
      </c>
      <c r="P59" s="40"/>
      <c r="Q59" s="41"/>
      <c r="R59" s="40"/>
      <c r="S59" s="40"/>
      <c r="U59" s="40"/>
      <c r="V59" s="41"/>
    </row>
    <row r="60" spans="1:23" s="6" customFormat="1" ht="12.75" customHeight="1" x14ac:dyDescent="0.3">
      <c r="A60" s="12"/>
      <c r="B60" s="12" t="s">
        <v>189</v>
      </c>
      <c r="C60" s="39"/>
      <c r="D60" s="36"/>
      <c r="E60" s="69" t="s">
        <v>190</v>
      </c>
      <c r="F60" s="40"/>
      <c r="G60" s="40" t="s">
        <v>120</v>
      </c>
      <c r="H60" s="40"/>
      <c r="I60" s="40"/>
      <c r="J60" s="40"/>
      <c r="K60" s="40"/>
      <c r="L60" s="40"/>
      <c r="M60" s="41" t="str">
        <f t="shared" si="8"/>
        <v>GRADE C105</v>
      </c>
      <c r="N60" s="40"/>
      <c r="O60" s="41" t="str">
        <f t="shared" si="9"/>
        <v>GRADE C105</v>
      </c>
      <c r="P60" s="40"/>
      <c r="Q60" s="41"/>
      <c r="R60" s="40"/>
      <c r="S60" s="40"/>
      <c r="U60" s="40"/>
      <c r="V60" s="41"/>
    </row>
    <row r="61" spans="1:23" s="36" customFormat="1" ht="12.75" customHeight="1" x14ac:dyDescent="0.3">
      <c r="A61" s="12"/>
      <c r="B61" s="12" t="s">
        <v>56</v>
      </c>
      <c r="C61" s="39">
        <v>22</v>
      </c>
      <c r="E61" s="14" t="s">
        <v>57</v>
      </c>
      <c r="F61" s="2">
        <v>4</v>
      </c>
      <c r="G61" s="40" t="s">
        <v>55</v>
      </c>
      <c r="H61" s="12"/>
      <c r="I61" s="40"/>
      <c r="J61" s="12"/>
      <c r="K61" s="40"/>
      <c r="L61" s="40"/>
      <c r="M61" s="40" t="str">
        <f t="shared" si="8"/>
        <v>GRADE C116</v>
      </c>
      <c r="O61" s="40" t="str">
        <f t="shared" si="9"/>
        <v>GRADE C116</v>
      </c>
      <c r="P61" s="40"/>
      <c r="Q61" s="40"/>
      <c r="U61" s="40"/>
    </row>
    <row r="62" spans="1:23" s="6" customFormat="1" ht="12.75" customHeight="1" x14ac:dyDescent="0.3">
      <c r="A62" s="12"/>
      <c r="B62" s="12"/>
      <c r="C62" s="66">
        <v>23</v>
      </c>
      <c r="D62" s="36"/>
      <c r="E62" s="69" t="s">
        <v>191</v>
      </c>
      <c r="F62" s="40">
        <v>13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40"/>
      <c r="U62" s="40"/>
      <c r="V62" s="40"/>
      <c r="W62" s="41"/>
    </row>
    <row r="63" spans="1:23" s="6" customFormat="1" ht="12.75" customHeight="1" x14ac:dyDescent="0.3">
      <c r="A63" s="12"/>
      <c r="B63" s="12" t="s">
        <v>192</v>
      </c>
      <c r="C63" s="59"/>
      <c r="D63" s="36"/>
      <c r="E63" s="69" t="s">
        <v>193</v>
      </c>
      <c r="F63" s="40"/>
      <c r="G63" s="40" t="s">
        <v>60</v>
      </c>
      <c r="H63" s="40"/>
      <c r="I63" s="40"/>
      <c r="J63" s="40"/>
      <c r="K63" s="40"/>
      <c r="L63" s="40"/>
      <c r="M63" s="41" t="str">
        <f t="shared" ref="M63:M95" si="10">G63</f>
        <v>GRADE C115</v>
      </c>
      <c r="N63" s="40"/>
      <c r="O63" s="41" t="str">
        <f t="shared" ref="O63:O95" si="11">M63</f>
        <v>GRADE C115</v>
      </c>
      <c r="P63" s="40"/>
      <c r="Q63" s="41"/>
      <c r="R63" s="40"/>
      <c r="S63" s="40"/>
      <c r="T63" s="41"/>
      <c r="U63" s="40"/>
      <c r="V63" s="41"/>
    </row>
    <row r="64" spans="1:23" s="6" customFormat="1" ht="12.75" customHeight="1" x14ac:dyDescent="0.3">
      <c r="A64" s="12"/>
      <c r="B64" s="12" t="s">
        <v>194</v>
      </c>
      <c r="C64" s="59"/>
      <c r="D64" s="36"/>
      <c r="E64" s="69" t="s">
        <v>195</v>
      </c>
      <c r="F64" s="40"/>
      <c r="G64" s="40" t="s">
        <v>60</v>
      </c>
      <c r="H64" s="40"/>
      <c r="I64" s="40"/>
      <c r="J64" s="40"/>
      <c r="K64" s="40"/>
      <c r="L64" s="40"/>
      <c r="M64" s="41" t="str">
        <f t="shared" si="10"/>
        <v>GRADE C115</v>
      </c>
      <c r="N64" s="40"/>
      <c r="O64" s="41" t="str">
        <f t="shared" si="11"/>
        <v>GRADE C115</v>
      </c>
      <c r="P64" s="40"/>
      <c r="Q64" s="41"/>
      <c r="R64" s="40"/>
      <c r="S64" s="40"/>
      <c r="T64" s="41"/>
      <c r="U64" s="40"/>
      <c r="V64" s="41"/>
    </row>
    <row r="65" spans="1:22" s="6" customFormat="1" ht="12.75" customHeight="1" x14ac:dyDescent="0.3">
      <c r="A65" s="12"/>
      <c r="B65" s="12" t="s">
        <v>74</v>
      </c>
      <c r="C65" s="59"/>
      <c r="D65" s="36"/>
      <c r="E65" s="69" t="s">
        <v>75</v>
      </c>
      <c r="F65" s="40"/>
      <c r="G65" s="40" t="s">
        <v>76</v>
      </c>
      <c r="H65" s="40"/>
      <c r="I65" s="40"/>
      <c r="J65" s="40"/>
      <c r="K65" s="40"/>
      <c r="L65" s="40"/>
      <c r="M65" s="41" t="str">
        <f t="shared" si="10"/>
        <v>GRADE C113</v>
      </c>
      <c r="N65" s="40"/>
      <c r="O65" s="41" t="str">
        <f t="shared" si="11"/>
        <v>GRADE C113</v>
      </c>
      <c r="P65" s="40"/>
      <c r="Q65" s="41"/>
      <c r="R65" s="40"/>
      <c r="S65" s="40"/>
      <c r="T65" s="41"/>
      <c r="U65" s="40"/>
      <c r="V65" s="41"/>
    </row>
    <row r="66" spans="1:22" s="65" customFormat="1" ht="12.75" customHeight="1" x14ac:dyDescent="0.3">
      <c r="A66" s="60"/>
      <c r="B66" s="60" t="s">
        <v>83</v>
      </c>
      <c r="C66" s="66"/>
      <c r="D66" s="62"/>
      <c r="E66" s="67" t="s">
        <v>84</v>
      </c>
      <c r="F66" s="63"/>
      <c r="G66" s="63" t="s">
        <v>85</v>
      </c>
      <c r="H66" s="63"/>
      <c r="I66" s="63"/>
      <c r="J66" s="63"/>
      <c r="K66" s="63"/>
      <c r="L66" s="63"/>
      <c r="M66" s="63" t="str">
        <f t="shared" si="10"/>
        <v>GRADE C112</v>
      </c>
      <c r="N66" s="64"/>
      <c r="O66" s="63" t="str">
        <f t="shared" si="11"/>
        <v>GRADE C112</v>
      </c>
      <c r="P66" s="63"/>
      <c r="Q66" s="63"/>
      <c r="R66" s="64"/>
      <c r="S66" s="64"/>
      <c r="U66" s="40"/>
    </row>
    <row r="67" spans="1:22" s="6" customFormat="1" ht="12.75" customHeight="1" x14ac:dyDescent="0.3">
      <c r="A67" s="12"/>
      <c r="B67" s="12" t="s">
        <v>196</v>
      </c>
      <c r="C67" s="59"/>
      <c r="D67" s="36"/>
      <c r="E67" s="69" t="s">
        <v>197</v>
      </c>
      <c r="F67" s="40"/>
      <c r="G67" s="40" t="s">
        <v>85</v>
      </c>
      <c r="H67" s="40"/>
      <c r="I67" s="40"/>
      <c r="J67" s="40"/>
      <c r="K67" s="40"/>
      <c r="L67" s="40"/>
      <c r="M67" s="41" t="str">
        <f t="shared" si="10"/>
        <v>GRADE C112</v>
      </c>
      <c r="N67" s="40"/>
      <c r="O67" s="41" t="str">
        <f t="shared" si="11"/>
        <v>GRADE C112</v>
      </c>
      <c r="P67" s="40"/>
      <c r="Q67" s="41"/>
      <c r="R67" s="40"/>
      <c r="S67" s="40"/>
      <c r="T67" s="41"/>
      <c r="U67" s="40"/>
      <c r="V67" s="41"/>
    </row>
    <row r="68" spans="1:22" s="65" customFormat="1" ht="12.75" customHeight="1" x14ac:dyDescent="0.3">
      <c r="A68" s="60"/>
      <c r="B68" s="60" t="s">
        <v>100</v>
      </c>
      <c r="C68" s="66"/>
      <c r="D68" s="62"/>
      <c r="E68" s="67" t="s">
        <v>101</v>
      </c>
      <c r="F68" s="63"/>
      <c r="G68" s="63" t="s">
        <v>102</v>
      </c>
      <c r="H68" s="63"/>
      <c r="I68" s="63"/>
      <c r="J68" s="63"/>
      <c r="K68" s="63"/>
      <c r="L68" s="63"/>
      <c r="M68" s="63" t="str">
        <f t="shared" si="10"/>
        <v>GRADE C109</v>
      </c>
      <c r="N68" s="64"/>
      <c r="O68" s="63" t="str">
        <f t="shared" si="11"/>
        <v>GRADE C109</v>
      </c>
      <c r="P68" s="63"/>
      <c r="Q68" s="63"/>
      <c r="R68" s="64"/>
      <c r="S68" s="64"/>
      <c r="U68" s="40"/>
    </row>
    <row r="69" spans="1:22" s="6" customFormat="1" ht="12.75" customHeight="1" x14ac:dyDescent="0.3">
      <c r="A69" s="12"/>
      <c r="B69" s="12" t="s">
        <v>198</v>
      </c>
      <c r="C69" s="59"/>
      <c r="D69" s="36"/>
      <c r="E69" s="69" t="s">
        <v>199</v>
      </c>
      <c r="F69" s="40"/>
      <c r="G69" s="40" t="s">
        <v>102</v>
      </c>
      <c r="H69" s="40"/>
      <c r="I69" s="40"/>
      <c r="J69" s="40"/>
      <c r="K69" s="40"/>
      <c r="L69" s="40"/>
      <c r="M69" s="41" t="str">
        <f t="shared" si="10"/>
        <v>GRADE C109</v>
      </c>
      <c r="N69" s="40"/>
      <c r="O69" s="41" t="str">
        <f t="shared" si="11"/>
        <v>GRADE C109</v>
      </c>
      <c r="P69" s="40"/>
      <c r="Q69" s="41"/>
      <c r="R69" s="40"/>
      <c r="S69" s="40"/>
      <c r="T69" s="41"/>
      <c r="U69" s="40"/>
      <c r="V69" s="41"/>
    </row>
    <row r="70" spans="1:22" s="65" customFormat="1" ht="12.75" customHeight="1" x14ac:dyDescent="0.3">
      <c r="A70" s="60"/>
      <c r="B70" s="60" t="s">
        <v>115</v>
      </c>
      <c r="C70" s="66"/>
      <c r="D70" s="62"/>
      <c r="E70" s="67" t="s">
        <v>116</v>
      </c>
      <c r="F70" s="63"/>
      <c r="G70" s="63" t="s">
        <v>117</v>
      </c>
      <c r="H70" s="63"/>
      <c r="I70" s="63"/>
      <c r="J70" s="63"/>
      <c r="K70" s="63"/>
      <c r="L70" s="63"/>
      <c r="M70" s="63" t="str">
        <f t="shared" si="10"/>
        <v>GRADE C106</v>
      </c>
      <c r="N70" s="64"/>
      <c r="O70" s="63" t="str">
        <f t="shared" si="11"/>
        <v>GRADE C106</v>
      </c>
      <c r="P70" s="63"/>
      <c r="Q70" s="63"/>
      <c r="R70" s="64"/>
      <c r="S70" s="64"/>
      <c r="U70" s="40"/>
    </row>
    <row r="71" spans="1:22" s="36" customFormat="1" ht="12.75" customHeight="1" x14ac:dyDescent="0.3">
      <c r="A71" s="12"/>
      <c r="B71" s="12" t="s">
        <v>58</v>
      </c>
      <c r="C71" s="39">
        <v>24</v>
      </c>
      <c r="E71" s="14" t="s">
        <v>59</v>
      </c>
      <c r="F71" s="2">
        <v>1</v>
      </c>
      <c r="G71" s="40" t="s">
        <v>60</v>
      </c>
      <c r="H71" s="12"/>
      <c r="I71" s="40"/>
      <c r="J71" s="12"/>
      <c r="K71" s="40"/>
      <c r="L71" s="40"/>
      <c r="M71" s="40" t="str">
        <f t="shared" si="10"/>
        <v>GRADE C115</v>
      </c>
      <c r="O71" s="40" t="str">
        <f t="shared" si="11"/>
        <v>GRADE C115</v>
      </c>
      <c r="P71" s="40"/>
      <c r="Q71" s="40"/>
      <c r="U71" s="40"/>
    </row>
    <row r="72" spans="1:22" s="36" customFormat="1" ht="12.75" customHeight="1" x14ac:dyDescent="0.3">
      <c r="A72" s="12"/>
      <c r="B72" s="12" t="s">
        <v>61</v>
      </c>
      <c r="C72" s="39">
        <v>25</v>
      </c>
      <c r="E72" s="14" t="s">
        <v>62</v>
      </c>
      <c r="F72" s="2">
        <v>1</v>
      </c>
      <c r="G72" s="40" t="s">
        <v>60</v>
      </c>
      <c r="H72" s="12"/>
      <c r="I72" s="40"/>
      <c r="J72" s="12"/>
      <c r="K72" s="40"/>
      <c r="L72" s="40"/>
      <c r="M72" s="40" t="str">
        <f t="shared" si="10"/>
        <v>GRADE C115</v>
      </c>
      <c r="O72" s="40" t="str">
        <f t="shared" si="11"/>
        <v>GRADE C115</v>
      </c>
      <c r="P72" s="40"/>
      <c r="Q72" s="40"/>
      <c r="U72" s="40"/>
    </row>
    <row r="73" spans="1:22" s="36" customFormat="1" ht="12.75" customHeight="1" x14ac:dyDescent="0.3">
      <c r="A73" s="12"/>
      <c r="B73" s="12" t="s">
        <v>63</v>
      </c>
      <c r="C73" s="39">
        <v>26</v>
      </c>
      <c r="E73" s="14" t="s">
        <v>64</v>
      </c>
      <c r="F73" s="2">
        <v>1</v>
      </c>
      <c r="G73" s="40" t="s">
        <v>60</v>
      </c>
      <c r="H73" s="12"/>
      <c r="I73" s="40"/>
      <c r="J73" s="12"/>
      <c r="K73" s="40"/>
      <c r="L73" s="40"/>
      <c r="M73" s="40" t="str">
        <f t="shared" si="10"/>
        <v>GRADE C115</v>
      </c>
      <c r="O73" s="40" t="str">
        <f t="shared" si="11"/>
        <v>GRADE C115</v>
      </c>
      <c r="P73" s="40"/>
      <c r="Q73" s="40"/>
      <c r="U73" s="40"/>
    </row>
    <row r="74" spans="1:22" s="36" customFormat="1" ht="12.75" customHeight="1" x14ac:dyDescent="0.3">
      <c r="A74" s="12"/>
      <c r="B74" s="12" t="s">
        <v>65</v>
      </c>
      <c r="C74" s="39">
        <v>27</v>
      </c>
      <c r="E74" s="14" t="s">
        <v>66</v>
      </c>
      <c r="F74" s="2">
        <v>1</v>
      </c>
      <c r="G74" s="40" t="s">
        <v>60</v>
      </c>
      <c r="H74" s="12"/>
      <c r="I74" s="40"/>
      <c r="J74" s="12"/>
      <c r="K74" s="40"/>
      <c r="L74" s="40"/>
      <c r="M74" s="40" t="str">
        <f t="shared" si="10"/>
        <v>GRADE C115</v>
      </c>
      <c r="O74" s="40" t="str">
        <f t="shared" si="11"/>
        <v>GRADE C115</v>
      </c>
      <c r="P74" s="40"/>
      <c r="Q74" s="40"/>
      <c r="U74" s="40"/>
    </row>
    <row r="75" spans="1:22" s="36" customFormat="1" ht="12.75" customHeight="1" x14ac:dyDescent="0.3">
      <c r="A75" s="12"/>
      <c r="B75" s="12" t="s">
        <v>67</v>
      </c>
      <c r="C75" s="39">
        <v>28</v>
      </c>
      <c r="E75" s="14" t="s">
        <v>68</v>
      </c>
      <c r="F75" s="2">
        <v>1</v>
      </c>
      <c r="G75" s="40" t="s">
        <v>60</v>
      </c>
      <c r="H75" s="12"/>
      <c r="I75" s="40"/>
      <c r="J75" s="12"/>
      <c r="K75" s="40"/>
      <c r="L75" s="40"/>
      <c r="M75" s="40" t="str">
        <f t="shared" si="10"/>
        <v>GRADE C115</v>
      </c>
      <c r="O75" s="40" t="str">
        <f t="shared" si="11"/>
        <v>GRADE C115</v>
      </c>
      <c r="P75" s="40"/>
      <c r="Q75" s="40"/>
      <c r="U75" s="40"/>
    </row>
    <row r="76" spans="1:22" s="36" customFormat="1" ht="12.75" customHeight="1" x14ac:dyDescent="0.3">
      <c r="A76" s="12"/>
      <c r="B76" s="12" t="s">
        <v>71</v>
      </c>
      <c r="C76" s="39">
        <v>29</v>
      </c>
      <c r="E76" s="14" t="s">
        <v>72</v>
      </c>
      <c r="F76" s="2">
        <v>1</v>
      </c>
      <c r="G76" s="40" t="s">
        <v>73</v>
      </c>
      <c r="H76" s="12"/>
      <c r="I76" s="40"/>
      <c r="J76" s="12"/>
      <c r="K76" s="40"/>
      <c r="L76" s="40"/>
      <c r="M76" s="40" t="str">
        <f t="shared" si="10"/>
        <v>GRADE C114</v>
      </c>
      <c r="O76" s="40" t="str">
        <f t="shared" si="11"/>
        <v>GRADE C114</v>
      </c>
      <c r="P76" s="40"/>
      <c r="Q76" s="40"/>
      <c r="U76" s="40"/>
    </row>
    <row r="77" spans="1:22" s="36" customFormat="1" ht="12.75" customHeight="1" x14ac:dyDescent="0.3">
      <c r="A77" s="12"/>
      <c r="B77" s="12" t="s">
        <v>77</v>
      </c>
      <c r="C77" s="39">
        <v>30</v>
      </c>
      <c r="E77" s="14" t="s">
        <v>78</v>
      </c>
      <c r="F77" s="2">
        <v>1</v>
      </c>
      <c r="G77" s="40" t="s">
        <v>76</v>
      </c>
      <c r="H77" s="12"/>
      <c r="I77" s="40"/>
      <c r="J77" s="12"/>
      <c r="K77" s="40"/>
      <c r="L77" s="40"/>
      <c r="M77" s="40" t="str">
        <f t="shared" si="10"/>
        <v>GRADE C113</v>
      </c>
      <c r="O77" s="40" t="str">
        <f t="shared" si="11"/>
        <v>GRADE C113</v>
      </c>
      <c r="P77" s="40"/>
      <c r="Q77" s="40"/>
      <c r="U77" s="40"/>
    </row>
    <row r="78" spans="1:22" s="36" customFormat="1" ht="12.75" customHeight="1" x14ac:dyDescent="0.3">
      <c r="A78" s="12"/>
      <c r="B78" s="12" t="s">
        <v>79</v>
      </c>
      <c r="C78" s="39">
        <v>31</v>
      </c>
      <c r="E78" s="14" t="s">
        <v>80</v>
      </c>
      <c r="F78" s="2">
        <v>1</v>
      </c>
      <c r="G78" s="40" t="s">
        <v>76</v>
      </c>
      <c r="H78" s="12"/>
      <c r="I78" s="40"/>
      <c r="J78" s="12"/>
      <c r="K78" s="40"/>
      <c r="L78" s="40"/>
      <c r="M78" s="40" t="str">
        <f t="shared" si="10"/>
        <v>GRADE C113</v>
      </c>
      <c r="O78" s="40" t="str">
        <f t="shared" si="11"/>
        <v>GRADE C113</v>
      </c>
      <c r="P78" s="40"/>
      <c r="Q78" s="40"/>
      <c r="U78" s="40"/>
    </row>
    <row r="79" spans="1:22" s="36" customFormat="1" ht="12.75" customHeight="1" x14ac:dyDescent="0.3">
      <c r="A79" s="12"/>
      <c r="B79" s="12" t="s">
        <v>81</v>
      </c>
      <c r="C79" s="39">
        <v>32</v>
      </c>
      <c r="E79" s="14" t="s">
        <v>82</v>
      </c>
      <c r="F79" s="2">
        <v>1</v>
      </c>
      <c r="G79" s="40" t="s">
        <v>76</v>
      </c>
      <c r="H79" s="12"/>
      <c r="I79" s="40"/>
      <c r="J79" s="12"/>
      <c r="K79" s="40"/>
      <c r="L79" s="40"/>
      <c r="M79" s="40" t="str">
        <f t="shared" si="10"/>
        <v>GRADE C113</v>
      </c>
      <c r="O79" s="40" t="str">
        <f t="shared" si="11"/>
        <v>GRADE C113</v>
      </c>
      <c r="P79" s="40"/>
      <c r="Q79" s="40"/>
      <c r="U79" s="40"/>
    </row>
    <row r="80" spans="1:22" s="36" customFormat="1" ht="12.75" customHeight="1" x14ac:dyDescent="0.3">
      <c r="A80" s="12"/>
      <c r="B80" s="12" t="s">
        <v>139</v>
      </c>
      <c r="C80" s="39">
        <v>33</v>
      </c>
      <c r="E80" s="70" t="s">
        <v>140</v>
      </c>
      <c r="F80" s="2">
        <v>1</v>
      </c>
      <c r="G80" s="40" t="s">
        <v>85</v>
      </c>
      <c r="H80" s="12"/>
      <c r="I80" s="40"/>
      <c r="J80" s="12"/>
      <c r="K80" s="40"/>
      <c r="L80" s="40"/>
      <c r="M80" s="40" t="str">
        <f t="shared" si="10"/>
        <v>GRADE C112</v>
      </c>
      <c r="O80" s="40" t="str">
        <f t="shared" si="11"/>
        <v>GRADE C112</v>
      </c>
      <c r="P80" s="40"/>
      <c r="Q80" s="40"/>
      <c r="U80" s="40"/>
    </row>
    <row r="81" spans="1:21" s="36" customFormat="1" ht="12.75" customHeight="1" x14ac:dyDescent="0.3">
      <c r="A81" s="12"/>
      <c r="B81" s="12" t="s">
        <v>88</v>
      </c>
      <c r="C81" s="39">
        <v>34</v>
      </c>
      <c r="E81" s="14" t="s">
        <v>89</v>
      </c>
      <c r="F81" s="2">
        <v>1</v>
      </c>
      <c r="G81" s="40" t="s">
        <v>85</v>
      </c>
      <c r="H81" s="12"/>
      <c r="I81" s="40"/>
      <c r="J81" s="12"/>
      <c r="K81" s="40"/>
      <c r="L81" s="40"/>
      <c r="M81" s="40" t="str">
        <f t="shared" si="10"/>
        <v>GRADE C112</v>
      </c>
      <c r="O81" s="40" t="str">
        <f t="shared" si="11"/>
        <v>GRADE C112</v>
      </c>
      <c r="P81" s="40"/>
      <c r="Q81" s="40"/>
      <c r="U81" s="40"/>
    </row>
    <row r="82" spans="1:21" s="36" customFormat="1" ht="12.75" customHeight="1" x14ac:dyDescent="0.3">
      <c r="A82" s="12"/>
      <c r="B82" s="12" t="s">
        <v>90</v>
      </c>
      <c r="C82" s="39">
        <v>35</v>
      </c>
      <c r="E82" s="14" t="s">
        <v>91</v>
      </c>
      <c r="F82" s="2">
        <v>1</v>
      </c>
      <c r="G82" s="40" t="s">
        <v>85</v>
      </c>
      <c r="H82" s="12"/>
      <c r="I82" s="40"/>
      <c r="J82" s="12"/>
      <c r="K82" s="40"/>
      <c r="L82" s="40"/>
      <c r="M82" s="40" t="str">
        <f t="shared" si="10"/>
        <v>GRADE C112</v>
      </c>
      <c r="O82" s="40" t="str">
        <f t="shared" si="11"/>
        <v>GRADE C112</v>
      </c>
      <c r="P82" s="40"/>
      <c r="Q82" s="40"/>
      <c r="U82" s="40"/>
    </row>
    <row r="83" spans="1:21" s="36" customFormat="1" ht="12.75" customHeight="1" x14ac:dyDescent="0.3">
      <c r="A83" s="12"/>
      <c r="B83" s="12" t="s">
        <v>92</v>
      </c>
      <c r="C83" s="39">
        <v>36</v>
      </c>
      <c r="E83" s="14" t="s">
        <v>93</v>
      </c>
      <c r="F83" s="2">
        <v>1</v>
      </c>
      <c r="G83" s="40" t="s">
        <v>94</v>
      </c>
      <c r="H83" s="12"/>
      <c r="I83" s="40"/>
      <c r="J83" s="12"/>
      <c r="K83" s="40"/>
      <c r="L83" s="40"/>
      <c r="M83" s="40" t="str">
        <f t="shared" si="10"/>
        <v>GRADE C110</v>
      </c>
      <c r="O83" s="40" t="str">
        <f t="shared" si="11"/>
        <v>GRADE C110</v>
      </c>
      <c r="P83" s="40"/>
      <c r="Q83" s="40"/>
      <c r="U83" s="40"/>
    </row>
    <row r="84" spans="1:21" s="36" customFormat="1" ht="12.75" customHeight="1" x14ac:dyDescent="0.3">
      <c r="A84" s="12"/>
      <c r="B84" s="12" t="s">
        <v>141</v>
      </c>
      <c r="C84" s="39">
        <v>37</v>
      </c>
      <c r="E84" s="70" t="s">
        <v>142</v>
      </c>
      <c r="F84" s="2">
        <v>1</v>
      </c>
      <c r="G84" s="40" t="s">
        <v>94</v>
      </c>
      <c r="H84" s="12"/>
      <c r="I84" s="40"/>
      <c r="J84" s="12"/>
      <c r="K84" s="40"/>
      <c r="L84" s="40"/>
      <c r="M84" s="40" t="str">
        <f t="shared" si="10"/>
        <v>GRADE C110</v>
      </c>
      <c r="O84" s="40" t="str">
        <f t="shared" si="11"/>
        <v>GRADE C110</v>
      </c>
      <c r="P84" s="40"/>
      <c r="Q84" s="40"/>
      <c r="U84" s="40"/>
    </row>
    <row r="85" spans="1:21" s="36" customFormat="1" ht="12.75" customHeight="1" x14ac:dyDescent="0.3">
      <c r="A85" s="12"/>
      <c r="B85" s="12" t="s">
        <v>98</v>
      </c>
      <c r="C85" s="39">
        <v>38</v>
      </c>
      <c r="E85" s="14" t="s">
        <v>99</v>
      </c>
      <c r="F85" s="2">
        <v>1</v>
      </c>
      <c r="G85" s="40" t="s">
        <v>94</v>
      </c>
      <c r="H85" s="12"/>
      <c r="I85" s="40"/>
      <c r="J85" s="12"/>
      <c r="K85" s="40"/>
      <c r="L85" s="40"/>
      <c r="M85" s="40" t="str">
        <f t="shared" si="10"/>
        <v>GRADE C110</v>
      </c>
      <c r="O85" s="40" t="str">
        <f t="shared" si="11"/>
        <v>GRADE C110</v>
      </c>
      <c r="P85" s="40"/>
      <c r="Q85" s="40"/>
      <c r="U85" s="40"/>
    </row>
    <row r="86" spans="1:21" s="36" customFormat="1" ht="12.75" customHeight="1" x14ac:dyDescent="0.3">
      <c r="A86" s="12"/>
      <c r="B86" s="12" t="s">
        <v>103</v>
      </c>
      <c r="C86" s="39">
        <v>39</v>
      </c>
      <c r="E86" s="14" t="s">
        <v>104</v>
      </c>
      <c r="F86" s="2">
        <v>1</v>
      </c>
      <c r="G86" s="40" t="s">
        <v>102</v>
      </c>
      <c r="H86" s="12"/>
      <c r="I86" s="40"/>
      <c r="J86" s="12"/>
      <c r="K86" s="40"/>
      <c r="L86" s="40"/>
      <c r="M86" s="40" t="str">
        <f t="shared" si="10"/>
        <v>GRADE C109</v>
      </c>
      <c r="O86" s="40" t="str">
        <f t="shared" si="11"/>
        <v>GRADE C109</v>
      </c>
      <c r="P86" s="40"/>
      <c r="Q86" s="40"/>
      <c r="U86" s="40"/>
    </row>
    <row r="87" spans="1:21" s="36" customFormat="1" ht="12.75" customHeight="1" x14ac:dyDescent="0.3">
      <c r="A87" s="12"/>
      <c r="B87" s="12" t="s">
        <v>105</v>
      </c>
      <c r="C87" s="39">
        <v>40</v>
      </c>
      <c r="E87" s="14" t="s">
        <v>106</v>
      </c>
      <c r="F87" s="2">
        <v>1</v>
      </c>
      <c r="G87" s="40" t="s">
        <v>107</v>
      </c>
      <c r="H87" s="12"/>
      <c r="I87" s="40"/>
      <c r="J87" s="12"/>
      <c r="K87" s="40"/>
      <c r="L87" s="40"/>
      <c r="M87" s="40" t="str">
        <f t="shared" si="10"/>
        <v>GRADE C108</v>
      </c>
      <c r="O87" s="40" t="str">
        <f t="shared" si="11"/>
        <v>GRADE C108</v>
      </c>
      <c r="P87" s="40"/>
      <c r="Q87" s="40"/>
      <c r="U87" s="40"/>
    </row>
    <row r="88" spans="1:21" s="36" customFormat="1" ht="12.75" customHeight="1" x14ac:dyDescent="0.3">
      <c r="A88" s="12"/>
      <c r="B88" s="12" t="s">
        <v>108</v>
      </c>
      <c r="C88" s="39">
        <v>41</v>
      </c>
      <c r="E88" s="14" t="s">
        <v>109</v>
      </c>
      <c r="F88" s="2">
        <v>6</v>
      </c>
      <c r="G88" s="40" t="s">
        <v>107</v>
      </c>
      <c r="H88" s="12"/>
      <c r="I88" s="40"/>
      <c r="J88" s="12"/>
      <c r="K88" s="40"/>
      <c r="L88" s="40"/>
      <c r="M88" s="40" t="str">
        <f t="shared" si="10"/>
        <v>GRADE C108</v>
      </c>
      <c r="O88" s="40" t="str">
        <f t="shared" si="11"/>
        <v>GRADE C108</v>
      </c>
      <c r="P88" s="40"/>
      <c r="Q88" s="40"/>
      <c r="U88" s="40"/>
    </row>
    <row r="89" spans="1:21" s="36" customFormat="1" ht="12.75" customHeight="1" x14ac:dyDescent="0.3">
      <c r="A89" s="12"/>
      <c r="B89" s="12" t="s">
        <v>110</v>
      </c>
      <c r="C89" s="39">
        <v>42</v>
      </c>
      <c r="E89" s="14" t="s">
        <v>111</v>
      </c>
      <c r="F89" s="2">
        <v>2</v>
      </c>
      <c r="G89" s="40" t="s">
        <v>112</v>
      </c>
      <c r="H89" s="12"/>
      <c r="I89" s="40"/>
      <c r="J89" s="12"/>
      <c r="K89" s="40"/>
      <c r="L89" s="40"/>
      <c r="M89" s="40" t="str">
        <f t="shared" si="10"/>
        <v>GRADE C107</v>
      </c>
      <c r="O89" s="40" t="str">
        <f t="shared" si="11"/>
        <v>GRADE C107</v>
      </c>
      <c r="P89" s="40"/>
      <c r="Q89" s="40"/>
      <c r="U89" s="40"/>
    </row>
    <row r="90" spans="1:21" s="36" customFormat="1" ht="12.75" customHeight="1" x14ac:dyDescent="0.3">
      <c r="A90" s="12"/>
      <c r="B90" s="12" t="s">
        <v>113</v>
      </c>
      <c r="C90" s="39">
        <v>43</v>
      </c>
      <c r="E90" s="14" t="s">
        <v>114</v>
      </c>
      <c r="F90" s="2">
        <v>1</v>
      </c>
      <c r="G90" s="40" t="s">
        <v>112</v>
      </c>
      <c r="H90" s="12"/>
      <c r="I90" s="40"/>
      <c r="J90" s="12"/>
      <c r="K90" s="40"/>
      <c r="L90" s="40"/>
      <c r="M90" s="40" t="str">
        <f t="shared" si="10"/>
        <v>GRADE C107</v>
      </c>
      <c r="O90" s="40" t="str">
        <f t="shared" si="11"/>
        <v>GRADE C107</v>
      </c>
      <c r="P90" s="40"/>
      <c r="Q90" s="40"/>
      <c r="U90" s="40"/>
    </row>
    <row r="91" spans="1:21" s="36" customFormat="1" ht="12.75" customHeight="1" x14ac:dyDescent="0.3">
      <c r="A91" s="12"/>
      <c r="B91" s="12" t="s">
        <v>118</v>
      </c>
      <c r="C91" s="39">
        <v>44</v>
      </c>
      <c r="E91" s="14" t="s">
        <v>119</v>
      </c>
      <c r="F91" s="2">
        <v>1</v>
      </c>
      <c r="G91" s="40" t="s">
        <v>120</v>
      </c>
      <c r="H91" s="12"/>
      <c r="I91" s="40"/>
      <c r="J91" s="12"/>
      <c r="K91" s="40"/>
      <c r="L91" s="40"/>
      <c r="M91" s="40" t="str">
        <f t="shared" si="10"/>
        <v>GRADE C105</v>
      </c>
      <c r="O91" s="40" t="str">
        <f t="shared" si="11"/>
        <v>GRADE C105</v>
      </c>
      <c r="P91" s="40"/>
      <c r="Q91" s="40"/>
      <c r="U91" s="40"/>
    </row>
    <row r="92" spans="1:21" s="36" customFormat="1" ht="12.75" customHeight="1" x14ac:dyDescent="0.3">
      <c r="A92" s="12"/>
      <c r="B92" s="12" t="s">
        <v>121</v>
      </c>
      <c r="C92" s="39">
        <v>45</v>
      </c>
      <c r="E92" s="14" t="s">
        <v>122</v>
      </c>
      <c r="F92" s="2">
        <v>1</v>
      </c>
      <c r="G92" s="40" t="s">
        <v>120</v>
      </c>
      <c r="H92" s="12"/>
      <c r="I92" s="40"/>
      <c r="J92" s="12"/>
      <c r="K92" s="40"/>
      <c r="L92" s="40"/>
      <c r="M92" s="40" t="str">
        <f t="shared" si="10"/>
        <v>GRADE C105</v>
      </c>
      <c r="O92" s="40" t="str">
        <f t="shared" si="11"/>
        <v>GRADE C105</v>
      </c>
      <c r="P92" s="40"/>
      <c r="Q92" s="40"/>
      <c r="U92" s="40"/>
    </row>
    <row r="93" spans="1:21" s="36" customFormat="1" ht="12.75" customHeight="1" x14ac:dyDescent="0.3">
      <c r="A93" s="12"/>
      <c r="B93" s="12" t="s">
        <v>123</v>
      </c>
      <c r="C93" s="39">
        <v>46</v>
      </c>
      <c r="E93" s="14" t="s">
        <v>124</v>
      </c>
      <c r="F93" s="2">
        <v>1</v>
      </c>
      <c r="G93" s="40" t="s">
        <v>120</v>
      </c>
      <c r="H93" s="12"/>
      <c r="I93" s="40"/>
      <c r="J93" s="12"/>
      <c r="K93" s="40"/>
      <c r="L93" s="40"/>
      <c r="M93" s="40" t="str">
        <f t="shared" si="10"/>
        <v>GRADE C105</v>
      </c>
      <c r="O93" s="40" t="str">
        <f t="shared" si="11"/>
        <v>GRADE C105</v>
      </c>
      <c r="P93" s="40"/>
      <c r="Q93" s="40"/>
      <c r="U93" s="40"/>
    </row>
    <row r="94" spans="1:21" s="36" customFormat="1" ht="12.75" customHeight="1" x14ac:dyDescent="0.3">
      <c r="A94" s="12"/>
      <c r="B94" s="12" t="s">
        <v>125</v>
      </c>
      <c r="C94" s="39">
        <v>47</v>
      </c>
      <c r="E94" s="14" t="s">
        <v>126</v>
      </c>
      <c r="F94" s="2">
        <v>1</v>
      </c>
      <c r="G94" s="40" t="s">
        <v>127</v>
      </c>
      <c r="H94" s="12"/>
      <c r="I94" s="40"/>
      <c r="J94" s="12"/>
      <c r="K94" s="40"/>
      <c r="L94" s="40"/>
      <c r="M94" s="40" t="str">
        <f t="shared" si="10"/>
        <v>GRADE C104</v>
      </c>
      <c r="O94" s="40" t="str">
        <f t="shared" si="11"/>
        <v>GRADE C104</v>
      </c>
      <c r="P94" s="40"/>
      <c r="Q94" s="40"/>
      <c r="U94" s="40"/>
    </row>
    <row r="95" spans="1:21" s="36" customFormat="1" ht="12.75" customHeight="1" x14ac:dyDescent="0.3">
      <c r="A95" s="12"/>
      <c r="B95" s="12" t="s">
        <v>128</v>
      </c>
      <c r="C95" s="39">
        <v>48</v>
      </c>
      <c r="E95" s="14" t="s">
        <v>129</v>
      </c>
      <c r="F95" s="2">
        <v>9</v>
      </c>
      <c r="G95" s="40" t="s">
        <v>130</v>
      </c>
      <c r="H95" s="12"/>
      <c r="I95" s="40"/>
      <c r="J95" s="12"/>
      <c r="K95" s="40"/>
      <c r="L95" s="40"/>
      <c r="M95" s="40" t="str">
        <f t="shared" si="10"/>
        <v>GRADE C103</v>
      </c>
      <c r="O95" s="40" t="str">
        <f t="shared" si="11"/>
        <v>GRADE C103</v>
      </c>
      <c r="P95" s="40"/>
      <c r="Q95" s="40"/>
      <c r="U95" s="40"/>
    </row>
    <row r="96" spans="1:21" s="36" customFormat="1" ht="12.75" customHeight="1" x14ac:dyDescent="0.3">
      <c r="A96" s="12"/>
      <c r="B96" s="12"/>
      <c r="C96" s="39"/>
      <c r="E96" s="37" t="s">
        <v>2</v>
      </c>
      <c r="F96" s="13">
        <f>SUM(F35:F95)</f>
        <v>70</v>
      </c>
      <c r="G96" s="40"/>
      <c r="H96" s="13">
        <f>SUM(H35:H95)</f>
        <v>0</v>
      </c>
      <c r="I96" s="40"/>
      <c r="J96" s="13">
        <f>SUM(J35:J95)</f>
        <v>0</v>
      </c>
      <c r="K96" s="40"/>
      <c r="L96" s="13">
        <f>SUM(L35:L95)</f>
        <v>0</v>
      </c>
      <c r="M96" s="40"/>
      <c r="N96" s="13">
        <f>SUM(N35:N95)</f>
        <v>0</v>
      </c>
      <c r="P96" s="13">
        <f>SUM(P35:P95)</f>
        <v>0</v>
      </c>
      <c r="Q96" s="40"/>
      <c r="R96" s="13">
        <f>SUM(R35:R95)</f>
        <v>0</v>
      </c>
      <c r="U96" s="40"/>
    </row>
    <row r="97" spans="1:21" s="36" customFormat="1" ht="12.75" customHeight="1" x14ac:dyDescent="0.3">
      <c r="A97" s="12"/>
      <c r="B97" s="12"/>
      <c r="C97" s="39"/>
      <c r="E97" s="14"/>
      <c r="F97" s="2"/>
      <c r="G97" s="40"/>
      <c r="H97" s="12"/>
      <c r="I97" s="40"/>
      <c r="J97" s="12"/>
      <c r="K97" s="40"/>
      <c r="L97" s="40"/>
      <c r="M97" s="40"/>
      <c r="P97" s="40"/>
      <c r="Q97" s="40"/>
      <c r="U97" s="40"/>
    </row>
    <row r="98" spans="1:21" s="6" customFormat="1" ht="12.75" customHeight="1" x14ac:dyDescent="0.3">
      <c r="A98" s="12"/>
      <c r="B98" s="12"/>
      <c r="C98" s="36"/>
      <c r="D98" s="36"/>
      <c r="E98" s="36" t="s">
        <v>8</v>
      </c>
      <c r="F98" s="41"/>
      <c r="G98" s="40"/>
      <c r="H98" s="41"/>
      <c r="I98" s="40"/>
      <c r="J98" s="41"/>
      <c r="K98" s="40"/>
      <c r="L98" s="40"/>
      <c r="M98" s="40"/>
      <c r="N98" s="41"/>
      <c r="P98" s="40"/>
      <c r="Q98" s="40"/>
      <c r="R98" s="41"/>
      <c r="U98" s="40"/>
    </row>
    <row r="99" spans="1:21" s="6" customFormat="1" ht="12.75" customHeight="1" x14ac:dyDescent="0.3">
      <c r="A99" s="12"/>
      <c r="B99" s="12"/>
      <c r="C99" s="36"/>
      <c r="D99" s="36"/>
      <c r="E99" s="36" t="s">
        <v>5</v>
      </c>
      <c r="F99" s="41"/>
      <c r="G99" s="40"/>
      <c r="H99" s="41"/>
      <c r="I99" s="40"/>
      <c r="J99" s="41"/>
      <c r="K99" s="40"/>
      <c r="L99" s="40"/>
      <c r="M99" s="40"/>
      <c r="N99" s="41"/>
      <c r="P99" s="40"/>
      <c r="Q99" s="40"/>
      <c r="R99" s="41"/>
      <c r="U99" s="40"/>
    </row>
    <row r="100" spans="1:21" s="6" customFormat="1" ht="12.75" customHeight="1" x14ac:dyDescent="0.3">
      <c r="A100" s="12"/>
      <c r="B100" s="12"/>
      <c r="C100" s="39">
        <v>49</v>
      </c>
      <c r="D100" s="36"/>
      <c r="E100" s="36" t="s">
        <v>7</v>
      </c>
      <c r="F100" s="41">
        <v>9</v>
      </c>
      <c r="G100" s="40">
        <v>119167.04905116411</v>
      </c>
      <c r="H100" s="41"/>
      <c r="I100" s="40"/>
      <c r="J100" s="41"/>
      <c r="K100" s="40"/>
      <c r="L100" s="41"/>
      <c r="M100" s="40">
        <f t="shared" ref="M100:M104" si="12">G100*(1+$T$8)</f>
        <v>121431.22298313622</v>
      </c>
      <c r="N100" s="41"/>
      <c r="O100" s="40">
        <f t="shared" ref="O100:O104" si="13">M100*(1+$T$8)</f>
        <v>123738.4162198158</v>
      </c>
      <c r="P100" s="41"/>
      <c r="Q100" s="40"/>
      <c r="R100" s="41"/>
      <c r="U100" s="40"/>
    </row>
    <row r="101" spans="1:21" s="6" customFormat="1" ht="12.75" customHeight="1" x14ac:dyDescent="0.3">
      <c r="A101" s="12"/>
      <c r="B101" s="12"/>
      <c r="C101" s="39">
        <v>50</v>
      </c>
      <c r="D101" s="36"/>
      <c r="E101" s="36" t="s">
        <v>4</v>
      </c>
      <c r="F101" s="41">
        <v>8</v>
      </c>
      <c r="G101" s="40">
        <v>113574</v>
      </c>
      <c r="H101" s="41"/>
      <c r="I101" s="40"/>
      <c r="J101" s="41"/>
      <c r="K101" s="40"/>
      <c r="L101" s="41"/>
      <c r="M101" s="40">
        <f t="shared" si="12"/>
        <v>115731.90599999999</v>
      </c>
      <c r="N101" s="41"/>
      <c r="O101" s="40">
        <f t="shared" si="13"/>
        <v>117930.81221399998</v>
      </c>
      <c r="P101" s="41"/>
      <c r="Q101" s="40"/>
      <c r="R101" s="41"/>
      <c r="U101" s="40"/>
    </row>
    <row r="102" spans="1:21" s="6" customFormat="1" ht="12.75" customHeight="1" x14ac:dyDescent="0.3">
      <c r="A102" s="12"/>
      <c r="B102" s="12"/>
      <c r="C102" s="39">
        <v>51</v>
      </c>
      <c r="D102" s="36"/>
      <c r="E102" s="36" t="s">
        <v>17</v>
      </c>
      <c r="F102" s="41">
        <v>1</v>
      </c>
      <c r="G102" s="40">
        <v>108189.12969982337</v>
      </c>
      <c r="H102" s="41"/>
      <c r="I102" s="40"/>
      <c r="J102" s="41"/>
      <c r="K102" s="40"/>
      <c r="L102" s="41"/>
      <c r="M102" s="40">
        <f t="shared" si="12"/>
        <v>110244.72316412001</v>
      </c>
      <c r="N102" s="41"/>
      <c r="O102" s="40">
        <f t="shared" si="13"/>
        <v>112339.37290423828</v>
      </c>
      <c r="P102" s="41"/>
      <c r="Q102" s="40"/>
      <c r="R102" s="41"/>
      <c r="U102" s="40"/>
    </row>
    <row r="103" spans="1:21" s="6" customFormat="1" ht="12.75" customHeight="1" x14ac:dyDescent="0.3">
      <c r="A103" s="12"/>
      <c r="B103" s="12"/>
      <c r="C103" s="39">
        <v>52</v>
      </c>
      <c r="D103" s="36"/>
      <c r="E103" s="36" t="s">
        <v>16</v>
      </c>
      <c r="F103" s="41">
        <v>4</v>
      </c>
      <c r="G103" s="40">
        <v>81199</v>
      </c>
      <c r="H103" s="41"/>
      <c r="I103" s="40"/>
      <c r="J103" s="41"/>
      <c r="K103" s="40"/>
      <c r="L103" s="41"/>
      <c r="M103" s="40">
        <f t="shared" si="12"/>
        <v>82741.780999999988</v>
      </c>
      <c r="N103" s="41"/>
      <c r="O103" s="40">
        <f t="shared" si="13"/>
        <v>84313.874838999982</v>
      </c>
      <c r="P103" s="41"/>
      <c r="Q103" s="40"/>
      <c r="R103" s="41"/>
      <c r="U103" s="40"/>
    </row>
    <row r="104" spans="1:21" s="6" customFormat="1" ht="12.75" customHeight="1" x14ac:dyDescent="0.3">
      <c r="A104" s="12"/>
      <c r="B104" s="12"/>
      <c r="C104" s="39">
        <v>53</v>
      </c>
      <c r="D104" s="36"/>
      <c r="E104" s="36" t="s">
        <v>200</v>
      </c>
      <c r="F104" s="41">
        <v>1</v>
      </c>
      <c r="G104" s="40">
        <v>67377.941750999133</v>
      </c>
      <c r="H104" s="41"/>
      <c r="I104" s="40"/>
      <c r="J104" s="41"/>
      <c r="K104" s="40"/>
      <c r="L104" s="41"/>
      <c r="M104" s="40">
        <f t="shared" si="12"/>
        <v>68658.122644268107</v>
      </c>
      <c r="N104" s="41"/>
      <c r="O104" s="40">
        <f t="shared" si="13"/>
        <v>69962.626974509199</v>
      </c>
      <c r="P104" s="41"/>
      <c r="Q104" s="40"/>
      <c r="R104" s="41"/>
      <c r="U104" s="40"/>
    </row>
    <row r="105" spans="1:21" s="6" customFormat="1" ht="12.75" customHeight="1" x14ac:dyDescent="0.3">
      <c r="A105" s="12"/>
      <c r="B105" s="12"/>
      <c r="C105" s="33"/>
      <c r="D105" s="36"/>
      <c r="E105" s="37" t="s">
        <v>2</v>
      </c>
      <c r="F105" s="42">
        <f>SUM(F100:F104)</f>
        <v>23</v>
      </c>
      <c r="G105" s="40"/>
      <c r="H105" s="42">
        <f>SUM(H100:H104)</f>
        <v>0</v>
      </c>
      <c r="I105" s="40"/>
      <c r="J105" s="42">
        <f>SUM(J100:J104)</f>
        <v>0</v>
      </c>
      <c r="K105" s="40"/>
      <c r="L105" s="42">
        <f>SUM(L100:L104)</f>
        <v>0</v>
      </c>
      <c r="M105" s="40"/>
      <c r="N105" s="42">
        <f>SUM(N100:N104)</f>
        <v>0</v>
      </c>
      <c r="P105" s="42">
        <f>SUM(P100:P104)</f>
        <v>0</v>
      </c>
      <c r="Q105" s="40"/>
      <c r="R105" s="42">
        <f>SUM(R100:R104)</f>
        <v>0</v>
      </c>
      <c r="U105" s="40"/>
    </row>
    <row r="106" spans="1:21" s="6" customFormat="1" ht="12.75" customHeight="1" x14ac:dyDescent="0.3">
      <c r="A106" s="12"/>
      <c r="B106" s="12"/>
      <c r="C106" s="36"/>
      <c r="D106" s="36"/>
      <c r="E106" s="37"/>
      <c r="F106" s="40"/>
      <c r="G106" s="40"/>
      <c r="H106" s="41"/>
      <c r="I106" s="40"/>
      <c r="J106" s="41"/>
      <c r="K106" s="40"/>
      <c r="L106" s="40"/>
      <c r="M106" s="40"/>
      <c r="N106" s="41"/>
      <c r="P106" s="40"/>
      <c r="Q106" s="40"/>
      <c r="R106" s="41"/>
      <c r="U106" s="40"/>
    </row>
    <row r="107" spans="1:21" s="6" customFormat="1" ht="12.75" customHeight="1" x14ac:dyDescent="0.3">
      <c r="A107" s="12"/>
      <c r="B107" s="12"/>
      <c r="C107" s="36"/>
      <c r="D107" s="36"/>
      <c r="E107" s="36" t="s">
        <v>6</v>
      </c>
      <c r="F107" s="41"/>
      <c r="G107" s="40"/>
      <c r="H107" s="41"/>
      <c r="I107" s="40"/>
      <c r="J107" s="41"/>
      <c r="K107" s="40"/>
      <c r="L107" s="40"/>
      <c r="M107" s="40"/>
      <c r="N107" s="41"/>
      <c r="P107" s="40"/>
      <c r="Q107" s="40"/>
      <c r="R107" s="41"/>
      <c r="U107" s="40"/>
    </row>
    <row r="108" spans="1:21" s="6" customFormat="1" ht="12.75" customHeight="1" x14ac:dyDescent="0.3">
      <c r="A108" s="12"/>
      <c r="B108" s="12"/>
      <c r="C108" s="36"/>
      <c r="D108" s="36"/>
      <c r="E108" s="36" t="s">
        <v>5</v>
      </c>
      <c r="F108" s="41"/>
      <c r="G108" s="40"/>
      <c r="H108" s="41"/>
      <c r="I108" s="40"/>
      <c r="J108" s="41"/>
      <c r="K108" s="40"/>
      <c r="L108" s="40"/>
      <c r="M108" s="40"/>
      <c r="N108" s="41"/>
      <c r="P108" s="40"/>
      <c r="Q108" s="40"/>
      <c r="R108" s="41"/>
      <c r="U108" s="40"/>
    </row>
    <row r="109" spans="1:21" s="6" customFormat="1" ht="12.75" customHeight="1" x14ac:dyDescent="0.3">
      <c r="A109" s="12"/>
      <c r="B109" s="12"/>
      <c r="C109" s="39">
        <v>54</v>
      </c>
      <c r="D109" s="36"/>
      <c r="E109" s="80" t="s">
        <v>4</v>
      </c>
      <c r="F109" s="81">
        <v>37</v>
      </c>
      <c r="G109" s="79">
        <v>90859.132121189497</v>
      </c>
      <c r="H109" s="81"/>
      <c r="I109" s="79"/>
      <c r="J109" s="81"/>
      <c r="K109" s="79"/>
      <c r="L109" s="79"/>
      <c r="M109" s="79">
        <f t="shared" ref="M109:M110" si="14">U109*(1+$T$8)</f>
        <v>92494.596499370906</v>
      </c>
      <c r="N109" s="79"/>
      <c r="O109" s="79">
        <f t="shared" ref="O109:O111" si="15">M109*(1+$T$8)</f>
        <v>94251.993832858949</v>
      </c>
      <c r="P109" s="79"/>
      <c r="Q109" s="79"/>
      <c r="R109" s="79"/>
      <c r="S109" s="82"/>
      <c r="U109" s="40">
        <v>90769.967124014642</v>
      </c>
    </row>
    <row r="110" spans="1:21" s="6" customFormat="1" ht="12.75" customHeight="1" x14ac:dyDescent="0.3">
      <c r="A110" s="12"/>
      <c r="B110" s="12"/>
      <c r="C110" s="39">
        <v>55</v>
      </c>
      <c r="D110" s="36"/>
      <c r="E110" s="80" t="s">
        <v>16</v>
      </c>
      <c r="F110" s="81">
        <v>2</v>
      </c>
      <c r="G110" s="79">
        <v>64959.408659457658</v>
      </c>
      <c r="H110" s="81"/>
      <c r="I110" s="79"/>
      <c r="J110" s="81"/>
      <c r="K110" s="79"/>
      <c r="L110" s="79"/>
      <c r="M110" s="79">
        <f t="shared" si="14"/>
        <v>66128.678015327896</v>
      </c>
      <c r="N110" s="79"/>
      <c r="O110" s="79">
        <f t="shared" si="15"/>
        <v>67385.12289761912</v>
      </c>
      <c r="P110" s="79"/>
      <c r="Q110" s="79"/>
      <c r="R110" s="79"/>
      <c r="S110" s="82"/>
      <c r="U110" s="40">
        <v>64895.660466465066</v>
      </c>
    </row>
    <row r="111" spans="1:21" s="6" customFormat="1" ht="12.75" customHeight="1" x14ac:dyDescent="0.3">
      <c r="A111" s="12"/>
      <c r="B111" s="12"/>
      <c r="C111" s="39">
        <v>56</v>
      </c>
      <c r="D111" s="36"/>
      <c r="E111" s="36" t="s">
        <v>3</v>
      </c>
      <c r="F111" s="41">
        <v>36</v>
      </c>
      <c r="G111" s="40">
        <v>45682.614352241013</v>
      </c>
      <c r="H111" s="41"/>
      <c r="I111" s="40"/>
      <c r="J111" s="41"/>
      <c r="K111" s="40"/>
      <c r="L111" s="43"/>
      <c r="M111" s="40">
        <f t="shared" ref="M111" si="16">G111*(1+$T$8)</f>
        <v>46550.584024933589</v>
      </c>
      <c r="N111" s="40"/>
      <c r="O111" s="40">
        <f t="shared" si="15"/>
        <v>47435.045121407325</v>
      </c>
      <c r="P111" s="43"/>
      <c r="Q111" s="40"/>
      <c r="R111" s="40"/>
      <c r="U111" s="40"/>
    </row>
    <row r="112" spans="1:21" s="6" customFormat="1" ht="12.75" customHeight="1" x14ac:dyDescent="0.3">
      <c r="A112" s="12"/>
      <c r="B112" s="12"/>
      <c r="C112" s="33"/>
      <c r="D112" s="36"/>
      <c r="E112" s="37" t="s">
        <v>2</v>
      </c>
      <c r="F112" s="42">
        <f>SUM(F109:F111)</f>
        <v>75</v>
      </c>
      <c r="G112" s="40"/>
      <c r="H112" s="42">
        <f>SUM(H109:H111)</f>
        <v>0</v>
      </c>
      <c r="I112" s="40"/>
      <c r="J112" s="42">
        <f>SUM(J109:J111)</f>
        <v>0</v>
      </c>
      <c r="K112" s="40"/>
      <c r="L112" s="40">
        <f>SUM(L109:L111)</f>
        <v>0</v>
      </c>
      <c r="M112" s="40"/>
      <c r="N112" s="42">
        <f>SUM(N109:N111)</f>
        <v>0</v>
      </c>
      <c r="P112" s="40">
        <f>SUM(P109:P111)</f>
        <v>0</v>
      </c>
      <c r="Q112" s="40"/>
      <c r="R112" s="42">
        <f>SUM(R109:R111)</f>
        <v>0</v>
      </c>
      <c r="U112" s="40"/>
    </row>
    <row r="113" spans="1:21" s="6" customFormat="1" ht="12.75" customHeight="1" x14ac:dyDescent="0.3">
      <c r="A113" s="41"/>
      <c r="B113" s="41"/>
      <c r="D113" s="36"/>
      <c r="F113" s="41"/>
      <c r="G113" s="41"/>
      <c r="H113" s="41"/>
      <c r="I113" s="41"/>
      <c r="J113" s="41"/>
      <c r="K113" s="41"/>
      <c r="L113" s="41"/>
      <c r="M113" s="41"/>
      <c r="N113" s="41"/>
      <c r="P113" s="41"/>
      <c r="Q113" s="41"/>
      <c r="R113" s="41"/>
      <c r="U113" s="40"/>
    </row>
    <row r="114" spans="1:21" s="6" customFormat="1" ht="12.75" customHeight="1" x14ac:dyDescent="0.3">
      <c r="A114" s="12"/>
      <c r="B114" s="41"/>
      <c r="D114" s="36"/>
      <c r="E114" s="6" t="s">
        <v>131</v>
      </c>
      <c r="F114" s="40"/>
      <c r="G114" s="40"/>
      <c r="H114" s="40"/>
      <c r="I114" s="40"/>
      <c r="J114" s="40"/>
      <c r="K114" s="40"/>
      <c r="L114" s="40"/>
      <c r="M114" s="40"/>
      <c r="P114" s="40"/>
      <c r="Q114" s="40"/>
      <c r="U114" s="40"/>
    </row>
    <row r="115" spans="1:21" s="6" customFormat="1" ht="12.75" customHeight="1" x14ac:dyDescent="0.3">
      <c r="A115" s="12"/>
      <c r="B115" s="41"/>
      <c r="D115" s="36"/>
      <c r="E115" s="6" t="s">
        <v>44</v>
      </c>
      <c r="F115" s="40"/>
      <c r="G115" s="40"/>
      <c r="H115" s="40"/>
      <c r="I115" s="40"/>
      <c r="J115" s="40"/>
      <c r="K115" s="40"/>
      <c r="L115" s="40"/>
      <c r="M115" s="40"/>
      <c r="P115" s="40"/>
      <c r="Q115" s="40"/>
      <c r="U115" s="40"/>
    </row>
    <row r="116" spans="1:21" s="6" customFormat="1" ht="12.75" customHeight="1" x14ac:dyDescent="0.3">
      <c r="A116" s="12"/>
      <c r="B116" s="41" t="s">
        <v>132</v>
      </c>
      <c r="C116" s="39">
        <v>57</v>
      </c>
      <c r="D116" s="36"/>
      <c r="E116" s="6" t="s">
        <v>133</v>
      </c>
      <c r="F116" s="40">
        <v>1</v>
      </c>
      <c r="G116" s="40" t="s">
        <v>134</v>
      </c>
      <c r="H116" s="40"/>
      <c r="I116" s="40"/>
      <c r="J116" s="40"/>
      <c r="K116" s="40"/>
      <c r="L116" s="40"/>
      <c r="M116" s="40" t="str">
        <f t="shared" ref="M116" si="17">G116</f>
        <v>GRADE C111</v>
      </c>
      <c r="O116" s="41" t="str">
        <f t="shared" ref="O116" si="18">M116</f>
        <v>GRADE C111</v>
      </c>
      <c r="P116" s="40"/>
      <c r="Q116" s="40"/>
      <c r="U116" s="40"/>
    </row>
    <row r="117" spans="1:21" s="6" customFormat="1" ht="12.75" customHeight="1" x14ac:dyDescent="0.3">
      <c r="A117" s="12"/>
      <c r="B117" s="41"/>
      <c r="D117" s="36"/>
      <c r="E117" s="37" t="s">
        <v>2</v>
      </c>
      <c r="F117" s="42">
        <f>SUM(F116:F116)</f>
        <v>1</v>
      </c>
      <c r="G117" s="40"/>
      <c r="H117" s="42">
        <f>SUM(H116:H116)</f>
        <v>0</v>
      </c>
      <c r="I117" s="40"/>
      <c r="J117" s="42">
        <f>SUM(J116:J116)</f>
        <v>0</v>
      </c>
      <c r="K117" s="40"/>
      <c r="L117" s="42">
        <f>SUM(L116:L116)</f>
        <v>0</v>
      </c>
      <c r="M117" s="40"/>
      <c r="N117" s="42">
        <f>SUM(N116:N116)</f>
        <v>0</v>
      </c>
      <c r="P117" s="42">
        <f>SUM(P116:P116)</f>
        <v>0</v>
      </c>
      <c r="Q117" s="40"/>
      <c r="R117" s="42">
        <f>SUM(R116:R116)</f>
        <v>0</v>
      </c>
      <c r="U117" s="40"/>
    </row>
    <row r="118" spans="1:21" s="6" customFormat="1" ht="12.75" customHeight="1" x14ac:dyDescent="0.3">
      <c r="A118" s="12"/>
      <c r="B118" s="12"/>
      <c r="C118" s="33"/>
      <c r="D118" s="36"/>
      <c r="E118" s="37"/>
      <c r="F118" s="40"/>
      <c r="G118" s="40"/>
      <c r="H118" s="40"/>
      <c r="I118" s="40"/>
      <c r="J118" s="40"/>
      <c r="K118" s="40"/>
      <c r="L118" s="40"/>
      <c r="M118" s="40"/>
      <c r="P118" s="40"/>
      <c r="Q118" s="40"/>
      <c r="U118" s="40"/>
    </row>
    <row r="119" spans="1:21" s="6" customFormat="1" ht="12.75" customHeight="1" x14ac:dyDescent="0.3">
      <c r="A119" s="12"/>
      <c r="B119" s="12"/>
      <c r="C119" s="36"/>
      <c r="D119" s="36"/>
      <c r="E119" s="50" t="s">
        <v>15</v>
      </c>
      <c r="F119" s="13">
        <f>F117+F112+F105+F96+F31</f>
        <v>186</v>
      </c>
      <c r="G119" s="40"/>
      <c r="H119" s="13">
        <f>H117+H112+H105+H96+H31</f>
        <v>0</v>
      </c>
      <c r="I119" s="40"/>
      <c r="J119" s="13">
        <f>J117+J112+J105+J96+J31</f>
        <v>0</v>
      </c>
      <c r="K119" s="40"/>
      <c r="L119" s="13">
        <f>L117+L112+L105+L96+L31</f>
        <v>0</v>
      </c>
      <c r="M119" s="40"/>
      <c r="N119" s="13">
        <f>N117+N112+N105+N96+N31</f>
        <v>0</v>
      </c>
      <c r="P119" s="13">
        <f>P117+P112+P105+P96+P31</f>
        <v>0</v>
      </c>
      <c r="Q119" s="40"/>
      <c r="R119" s="13">
        <f>R117+R112+R105+R96+R31</f>
        <v>0</v>
      </c>
      <c r="U119" s="40"/>
    </row>
    <row r="120" spans="1:21" s="6" customFormat="1" ht="12.75" customHeight="1" x14ac:dyDescent="0.3">
      <c r="A120" s="41"/>
      <c r="B120" s="41"/>
      <c r="C120" s="39"/>
      <c r="D120" s="36"/>
      <c r="E120" s="36"/>
      <c r="F120" s="2"/>
      <c r="G120" s="12"/>
      <c r="H120" s="41"/>
      <c r="I120" s="41"/>
      <c r="J120" s="41"/>
      <c r="K120" s="41"/>
      <c r="L120" s="41"/>
      <c r="M120" s="41"/>
      <c r="N120" s="41"/>
      <c r="P120" s="41"/>
      <c r="Q120" s="41"/>
      <c r="R120" s="41"/>
      <c r="U120" s="40"/>
    </row>
    <row r="121" spans="1:21" s="6" customFormat="1" ht="12.75" customHeight="1" x14ac:dyDescent="0.3">
      <c r="A121" s="12"/>
      <c r="B121" s="12"/>
      <c r="C121" s="36"/>
      <c r="D121" s="36"/>
      <c r="E121" s="5" t="s">
        <v>14</v>
      </c>
      <c r="F121" s="2"/>
      <c r="G121" s="40"/>
      <c r="H121" s="41"/>
      <c r="I121" s="40"/>
      <c r="J121" s="41"/>
      <c r="K121" s="40"/>
      <c r="L121" s="40"/>
      <c r="M121" s="40"/>
      <c r="N121" s="41"/>
      <c r="P121" s="40"/>
      <c r="Q121" s="40"/>
      <c r="R121" s="41"/>
      <c r="U121" s="40"/>
    </row>
    <row r="122" spans="1:21" s="6" customFormat="1" ht="12.75" customHeight="1" x14ac:dyDescent="0.3">
      <c r="A122" s="12"/>
      <c r="B122" s="12"/>
      <c r="C122" s="36"/>
      <c r="D122" s="36"/>
      <c r="E122" s="5"/>
      <c r="F122" s="2"/>
      <c r="G122" s="40"/>
      <c r="H122" s="41"/>
      <c r="I122" s="40"/>
      <c r="J122" s="41"/>
      <c r="K122" s="40"/>
      <c r="L122" s="40"/>
      <c r="M122" s="40"/>
      <c r="N122" s="41"/>
      <c r="P122" s="40"/>
      <c r="Q122" s="40"/>
      <c r="R122" s="41"/>
      <c r="U122" s="40"/>
    </row>
    <row r="123" spans="1:21" s="6" customFormat="1" ht="12.75" customHeight="1" x14ac:dyDescent="0.3">
      <c r="A123" s="12"/>
      <c r="B123" s="12"/>
      <c r="C123" s="36"/>
      <c r="D123" s="36"/>
      <c r="E123" s="36" t="s">
        <v>8</v>
      </c>
      <c r="F123" s="2"/>
      <c r="G123" s="40"/>
      <c r="H123" s="41"/>
      <c r="I123" s="40"/>
      <c r="J123" s="41"/>
      <c r="K123" s="40"/>
      <c r="L123" s="40"/>
      <c r="M123" s="40"/>
      <c r="N123" s="41"/>
      <c r="P123" s="40"/>
      <c r="Q123" s="40"/>
      <c r="R123" s="41"/>
      <c r="U123" s="40"/>
    </row>
    <row r="124" spans="1:21" s="6" customFormat="1" ht="12.75" customHeight="1" x14ac:dyDescent="0.3">
      <c r="A124" s="12"/>
      <c r="B124" s="12"/>
      <c r="C124" s="36"/>
      <c r="D124" s="36"/>
      <c r="E124" s="36" t="s">
        <v>11</v>
      </c>
      <c r="F124" s="2"/>
      <c r="G124" s="40"/>
      <c r="H124" s="41"/>
      <c r="I124" s="40"/>
      <c r="J124" s="41"/>
      <c r="K124" s="40"/>
      <c r="L124" s="40"/>
      <c r="M124" s="40"/>
      <c r="N124" s="41"/>
      <c r="P124" s="40"/>
      <c r="Q124" s="40"/>
      <c r="R124" s="41"/>
      <c r="U124" s="40"/>
    </row>
    <row r="125" spans="1:21" s="6" customFormat="1" ht="12.75" customHeight="1" x14ac:dyDescent="0.3">
      <c r="A125" s="12"/>
      <c r="B125" s="12"/>
      <c r="C125" s="39">
        <v>58</v>
      </c>
      <c r="D125" s="36"/>
      <c r="E125" s="36" t="s">
        <v>201</v>
      </c>
      <c r="F125" s="41">
        <v>1</v>
      </c>
      <c r="G125" s="40">
        <v>127689.776</v>
      </c>
      <c r="H125" s="41"/>
      <c r="I125" s="40"/>
      <c r="J125" s="41"/>
      <c r="K125" s="40"/>
      <c r="L125" s="41"/>
      <c r="M125" s="40">
        <f t="shared" ref="M125:M128" si="19">G125*(1+$T$8)</f>
        <v>130115.88174399998</v>
      </c>
      <c r="N125" s="41"/>
      <c r="O125" s="40">
        <f t="shared" ref="O125:O128" si="20">M125*(1+$T$8)</f>
        <v>132588.08349713596</v>
      </c>
      <c r="P125" s="41"/>
      <c r="Q125" s="40"/>
      <c r="R125" s="41"/>
      <c r="U125" s="40"/>
    </row>
    <row r="126" spans="1:21" s="6" customFormat="1" ht="12.75" customHeight="1" x14ac:dyDescent="0.3">
      <c r="A126" s="12"/>
      <c r="B126" s="12"/>
      <c r="C126" s="39">
        <v>59</v>
      </c>
      <c r="D126" s="36"/>
      <c r="E126" s="36" t="s">
        <v>10</v>
      </c>
      <c r="F126" s="41">
        <v>2</v>
      </c>
      <c r="G126" s="40">
        <v>103930.5122704025</v>
      </c>
      <c r="H126" s="41"/>
      <c r="I126" s="40"/>
      <c r="J126" s="41"/>
      <c r="K126" s="40"/>
      <c r="L126" s="41"/>
      <c r="M126" s="40">
        <f t="shared" si="19"/>
        <v>105905.19200354014</v>
      </c>
      <c r="N126" s="41"/>
      <c r="O126" s="40">
        <f t="shared" si="20"/>
        <v>107917.39065160739</v>
      </c>
      <c r="P126" s="41"/>
      <c r="Q126" s="40"/>
      <c r="R126" s="41"/>
      <c r="U126" s="40"/>
    </row>
    <row r="127" spans="1:21" s="6" customFormat="1" ht="12.75" customHeight="1" x14ac:dyDescent="0.3">
      <c r="A127" s="12"/>
      <c r="B127" s="12"/>
      <c r="C127" s="39">
        <v>60</v>
      </c>
      <c r="D127" s="36"/>
      <c r="E127" s="36" t="s">
        <v>202</v>
      </c>
      <c r="F127" s="41">
        <v>1</v>
      </c>
      <c r="G127" s="40">
        <v>92476.11369478736</v>
      </c>
      <c r="H127" s="41"/>
      <c r="I127" s="40"/>
      <c r="J127" s="41"/>
      <c r="K127" s="40"/>
      <c r="L127" s="41"/>
      <c r="M127" s="40">
        <f t="shared" si="19"/>
        <v>94233.159854988306</v>
      </c>
      <c r="N127" s="41"/>
      <c r="O127" s="40">
        <f t="shared" si="20"/>
        <v>96023.589892233082</v>
      </c>
      <c r="P127" s="41"/>
      <c r="Q127" s="40"/>
      <c r="R127" s="41"/>
      <c r="U127" s="40"/>
    </row>
    <row r="128" spans="1:21" s="6" customFormat="1" ht="12.75" customHeight="1" x14ac:dyDescent="0.3">
      <c r="A128" s="12"/>
      <c r="B128" s="12"/>
      <c r="C128" s="39">
        <v>61</v>
      </c>
      <c r="D128" s="36"/>
      <c r="E128" s="36" t="s">
        <v>41</v>
      </c>
      <c r="F128" s="41">
        <v>1</v>
      </c>
      <c r="G128" s="40">
        <v>82532.511724854223</v>
      </c>
      <c r="H128" s="41"/>
      <c r="I128" s="40"/>
      <c r="J128" s="41"/>
      <c r="K128" s="40"/>
      <c r="L128" s="44"/>
      <c r="M128" s="40">
        <f t="shared" si="19"/>
        <v>84100.629447626445</v>
      </c>
      <c r="N128" s="41"/>
      <c r="O128" s="40">
        <f t="shared" si="20"/>
        <v>85698.541407131343</v>
      </c>
      <c r="P128" s="44"/>
      <c r="Q128" s="40"/>
      <c r="R128" s="41"/>
      <c r="U128" s="40"/>
    </row>
    <row r="129" spans="1:23" s="6" customFormat="1" ht="12.75" customHeight="1" x14ac:dyDescent="0.3">
      <c r="A129" s="12"/>
      <c r="B129" s="12"/>
      <c r="C129" s="33"/>
      <c r="D129" s="36"/>
      <c r="E129" s="37" t="s">
        <v>2</v>
      </c>
      <c r="F129" s="42">
        <f>SUM(F125:F128)</f>
        <v>5</v>
      </c>
      <c r="G129" s="40"/>
      <c r="H129" s="42">
        <f>SUM(H125:H128)</f>
        <v>0</v>
      </c>
      <c r="I129" s="40"/>
      <c r="J129" s="42">
        <f>SUM(J125:J128)</f>
        <v>0</v>
      </c>
      <c r="K129" s="40"/>
      <c r="L129" s="40">
        <f>SUM(L125:L128)</f>
        <v>0</v>
      </c>
      <c r="M129" s="40"/>
      <c r="N129" s="42">
        <f>SUM(N125:N128)</f>
        <v>0</v>
      </c>
      <c r="P129" s="40">
        <f>SUM(P125:P128)</f>
        <v>0</v>
      </c>
      <c r="Q129" s="40"/>
      <c r="R129" s="42">
        <f>SUM(R125:R128)</f>
        <v>0</v>
      </c>
      <c r="U129" s="40"/>
    </row>
    <row r="130" spans="1:23" s="6" customFormat="1" ht="12.75" customHeight="1" x14ac:dyDescent="0.3">
      <c r="A130" s="41"/>
      <c r="B130" s="41"/>
      <c r="C130" s="39"/>
      <c r="D130" s="36"/>
      <c r="E130" s="36"/>
      <c r="F130" s="2"/>
      <c r="G130" s="12"/>
      <c r="H130" s="41"/>
      <c r="I130" s="41"/>
      <c r="J130" s="41"/>
      <c r="K130" s="41"/>
      <c r="L130" s="41"/>
      <c r="M130" s="41"/>
      <c r="N130" s="41"/>
      <c r="P130" s="41"/>
      <c r="Q130" s="41"/>
      <c r="R130" s="41"/>
      <c r="U130" s="40"/>
    </row>
    <row r="131" spans="1:23" s="6" customFormat="1" ht="12.75" customHeight="1" x14ac:dyDescent="0.3">
      <c r="A131" s="41"/>
      <c r="B131" s="41"/>
      <c r="C131" s="39"/>
      <c r="D131" s="36"/>
      <c r="E131" s="36" t="s">
        <v>8</v>
      </c>
      <c r="F131" s="2"/>
      <c r="G131" s="12"/>
      <c r="H131" s="41"/>
      <c r="I131" s="41"/>
      <c r="J131" s="41"/>
      <c r="K131" s="41"/>
      <c r="L131" s="41"/>
      <c r="M131" s="41"/>
      <c r="P131" s="41"/>
      <c r="Q131" s="41"/>
      <c r="U131" s="40"/>
    </row>
    <row r="132" spans="1:23" s="6" customFormat="1" ht="12.75" customHeight="1" x14ac:dyDescent="0.3">
      <c r="A132" s="41"/>
      <c r="B132" s="41"/>
      <c r="C132" s="39"/>
      <c r="D132" s="36"/>
      <c r="E132" s="36" t="s">
        <v>44</v>
      </c>
      <c r="F132" s="2"/>
      <c r="G132" s="12"/>
      <c r="H132" s="41"/>
      <c r="I132" s="41"/>
      <c r="J132" s="41"/>
      <c r="K132" s="41"/>
      <c r="L132" s="41"/>
      <c r="M132" s="41"/>
      <c r="P132" s="41"/>
      <c r="Q132" s="41"/>
      <c r="U132" s="40"/>
    </row>
    <row r="133" spans="1:23" s="6" customFormat="1" ht="12.75" customHeight="1" x14ac:dyDescent="0.3">
      <c r="A133" s="41"/>
      <c r="B133" s="41" t="s">
        <v>45</v>
      </c>
      <c r="C133" s="39">
        <v>62</v>
      </c>
      <c r="D133" s="36"/>
      <c r="E133" s="36" t="s">
        <v>46</v>
      </c>
      <c r="F133" s="2">
        <v>1</v>
      </c>
      <c r="G133" s="12" t="s">
        <v>47</v>
      </c>
      <c r="H133" s="41"/>
      <c r="I133" s="41"/>
      <c r="J133" s="41"/>
      <c r="K133" s="41"/>
      <c r="L133" s="41"/>
      <c r="M133" s="12" t="str">
        <f t="shared" ref="M133" si="21">G133</f>
        <v>GRADE C119</v>
      </c>
      <c r="O133" s="12" t="str">
        <f t="shared" ref="O133" si="22">M133</f>
        <v>GRADE C119</v>
      </c>
      <c r="P133" s="41"/>
      <c r="Q133" s="12"/>
      <c r="U133" s="40"/>
    </row>
    <row r="134" spans="1:23" s="6" customFormat="1" ht="12.75" customHeight="1" x14ac:dyDescent="0.3">
      <c r="A134" s="12"/>
      <c r="B134" s="12"/>
      <c r="C134" s="39">
        <v>63</v>
      </c>
      <c r="D134" s="36"/>
      <c r="E134" s="69" t="s">
        <v>182</v>
      </c>
      <c r="F134" s="40">
        <v>1</v>
      </c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1"/>
      <c r="T134" s="41"/>
      <c r="U134" s="40"/>
      <c r="V134" s="41"/>
    </row>
    <row r="135" spans="1:23" s="6" customFormat="1" ht="12.75" customHeight="1" x14ac:dyDescent="0.3">
      <c r="A135" s="12"/>
      <c r="B135" s="12" t="s">
        <v>183</v>
      </c>
      <c r="C135" s="39"/>
      <c r="D135" s="36"/>
      <c r="E135" s="69" t="s">
        <v>184</v>
      </c>
      <c r="F135" s="40"/>
      <c r="G135" s="40" t="s">
        <v>52</v>
      </c>
      <c r="H135" s="40"/>
      <c r="I135" s="40"/>
      <c r="J135" s="40"/>
      <c r="K135" s="40"/>
      <c r="L135" s="40"/>
      <c r="M135" s="41" t="str">
        <f t="shared" ref="M135" si="23">G135</f>
        <v>GRADE C117</v>
      </c>
      <c r="N135" s="40"/>
      <c r="O135" s="41" t="str">
        <f t="shared" ref="O135" si="24">M135</f>
        <v>GRADE C117</v>
      </c>
      <c r="P135" s="40"/>
      <c r="Q135" s="41"/>
      <c r="R135" s="40"/>
      <c r="S135" s="40"/>
      <c r="T135" s="40"/>
      <c r="U135" s="40"/>
      <c r="V135" s="40"/>
    </row>
    <row r="136" spans="1:23" s="6" customFormat="1" ht="12.75" customHeight="1" x14ac:dyDescent="0.3">
      <c r="A136" s="12"/>
      <c r="B136" s="12" t="s">
        <v>185</v>
      </c>
      <c r="C136" s="39"/>
      <c r="D136" s="36"/>
      <c r="E136" s="69" t="s">
        <v>186</v>
      </c>
      <c r="F136" s="40"/>
      <c r="G136" s="40" t="s">
        <v>55</v>
      </c>
      <c r="H136" s="40"/>
      <c r="I136" s="40"/>
      <c r="J136" s="40"/>
      <c r="K136" s="40"/>
      <c r="L136" s="40"/>
      <c r="M136" s="41" t="str">
        <f t="shared" ref="M136:M140" si="25">G136</f>
        <v>GRADE C116</v>
      </c>
      <c r="N136" s="40"/>
      <c r="O136" s="41" t="str">
        <f t="shared" ref="O136:O140" si="26">M136</f>
        <v>GRADE C116</v>
      </c>
      <c r="P136" s="40"/>
      <c r="Q136" s="41"/>
      <c r="R136" s="40"/>
      <c r="S136" s="40"/>
      <c r="U136" s="40"/>
      <c r="V136" s="41"/>
    </row>
    <row r="137" spans="1:23" s="65" customFormat="1" ht="12.75" customHeight="1" x14ac:dyDescent="0.3">
      <c r="A137" s="60"/>
      <c r="B137" s="60" t="s">
        <v>69</v>
      </c>
      <c r="C137" s="66"/>
      <c r="D137" s="62"/>
      <c r="E137" s="67" t="s">
        <v>70</v>
      </c>
      <c r="F137" s="63"/>
      <c r="G137" s="63" t="s">
        <v>60</v>
      </c>
      <c r="H137" s="63"/>
      <c r="I137" s="63"/>
      <c r="J137" s="63"/>
      <c r="K137" s="63"/>
      <c r="L137" s="63"/>
      <c r="M137" s="63" t="str">
        <f t="shared" si="25"/>
        <v>GRADE C115</v>
      </c>
      <c r="N137" s="64"/>
      <c r="O137" s="63" t="str">
        <f t="shared" si="26"/>
        <v>GRADE C115</v>
      </c>
      <c r="P137" s="63"/>
      <c r="Q137" s="63"/>
      <c r="R137" s="64"/>
      <c r="S137" s="64"/>
      <c r="U137" s="40"/>
    </row>
    <row r="138" spans="1:23" s="6" customFormat="1" ht="12.75" customHeight="1" x14ac:dyDescent="0.3">
      <c r="A138" s="12"/>
      <c r="B138" s="12" t="s">
        <v>187</v>
      </c>
      <c r="C138" s="39"/>
      <c r="D138" s="36"/>
      <c r="E138" s="69" t="s">
        <v>188</v>
      </c>
      <c r="F138" s="40"/>
      <c r="G138" s="40" t="s">
        <v>107</v>
      </c>
      <c r="H138" s="40"/>
      <c r="I138" s="40"/>
      <c r="J138" s="40"/>
      <c r="K138" s="40"/>
      <c r="L138" s="40"/>
      <c r="M138" s="41" t="str">
        <f t="shared" si="25"/>
        <v>GRADE C108</v>
      </c>
      <c r="N138" s="40"/>
      <c r="O138" s="41" t="str">
        <f t="shared" si="26"/>
        <v>GRADE C108</v>
      </c>
      <c r="P138" s="40"/>
      <c r="Q138" s="41"/>
      <c r="R138" s="40"/>
      <c r="S138" s="40"/>
      <c r="U138" s="40"/>
      <c r="V138" s="41"/>
    </row>
    <row r="139" spans="1:23" s="6" customFormat="1" ht="12.75" customHeight="1" x14ac:dyDescent="0.3">
      <c r="A139" s="12"/>
      <c r="B139" s="12" t="s">
        <v>189</v>
      </c>
      <c r="C139" s="39"/>
      <c r="D139" s="36"/>
      <c r="E139" s="69" t="s">
        <v>190</v>
      </c>
      <c r="F139" s="40"/>
      <c r="G139" s="40" t="s">
        <v>120</v>
      </c>
      <c r="H139" s="40"/>
      <c r="I139" s="40"/>
      <c r="J139" s="40"/>
      <c r="K139" s="40"/>
      <c r="L139" s="40"/>
      <c r="M139" s="41" t="str">
        <f t="shared" si="25"/>
        <v>GRADE C105</v>
      </c>
      <c r="N139" s="40"/>
      <c r="O139" s="41" t="str">
        <f t="shared" si="26"/>
        <v>GRADE C105</v>
      </c>
      <c r="P139" s="40"/>
      <c r="Q139" s="41"/>
      <c r="R139" s="40"/>
      <c r="S139" s="40"/>
      <c r="U139" s="40"/>
      <c r="V139" s="41"/>
    </row>
    <row r="140" spans="1:23" s="6" customFormat="1" ht="12.75" customHeight="1" x14ac:dyDescent="0.3">
      <c r="A140" s="41"/>
      <c r="B140" s="41" t="s">
        <v>56</v>
      </c>
      <c r="C140" s="39">
        <v>64</v>
      </c>
      <c r="D140" s="36"/>
      <c r="E140" s="36" t="s">
        <v>57</v>
      </c>
      <c r="F140" s="2">
        <v>1</v>
      </c>
      <c r="G140" s="12" t="s">
        <v>55</v>
      </c>
      <c r="H140" s="41"/>
      <c r="I140" s="41"/>
      <c r="J140" s="41"/>
      <c r="K140" s="41"/>
      <c r="L140" s="41"/>
      <c r="M140" s="12" t="str">
        <f t="shared" si="25"/>
        <v>GRADE C116</v>
      </c>
      <c r="O140" s="12" t="str">
        <f t="shared" si="26"/>
        <v>GRADE C116</v>
      </c>
      <c r="P140" s="41"/>
      <c r="Q140" s="12"/>
      <c r="U140" s="40"/>
    </row>
    <row r="141" spans="1:23" s="6" customFormat="1" ht="12.75" customHeight="1" x14ac:dyDescent="0.3">
      <c r="A141" s="12"/>
      <c r="B141" s="12"/>
      <c r="C141" s="39">
        <v>65</v>
      </c>
      <c r="D141" s="36"/>
      <c r="E141" s="69" t="s">
        <v>191</v>
      </c>
      <c r="F141" s="40">
        <v>5</v>
      </c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1"/>
      <c r="T141" s="40"/>
      <c r="U141" s="40"/>
      <c r="V141" s="40"/>
      <c r="W141" s="41"/>
    </row>
    <row r="142" spans="1:23" s="6" customFormat="1" ht="12.75" customHeight="1" x14ac:dyDescent="0.3">
      <c r="A142" s="12"/>
      <c r="B142" s="12" t="s">
        <v>192</v>
      </c>
      <c r="C142" s="59"/>
      <c r="D142" s="36"/>
      <c r="E142" s="69" t="s">
        <v>193</v>
      </c>
      <c r="F142" s="40"/>
      <c r="G142" s="40" t="s">
        <v>60</v>
      </c>
      <c r="H142" s="40"/>
      <c r="I142" s="40"/>
      <c r="J142" s="40"/>
      <c r="K142" s="40"/>
      <c r="L142" s="40"/>
      <c r="M142" s="41" t="str">
        <f t="shared" ref="M142:M157" si="27">G142</f>
        <v>GRADE C115</v>
      </c>
      <c r="N142" s="40"/>
      <c r="O142" s="41" t="str">
        <f t="shared" ref="O142:O157" si="28">M142</f>
        <v>GRADE C115</v>
      </c>
      <c r="P142" s="40"/>
      <c r="Q142" s="41"/>
      <c r="R142" s="40"/>
      <c r="S142" s="40"/>
      <c r="T142" s="41"/>
      <c r="U142" s="40"/>
      <c r="V142" s="41"/>
    </row>
    <row r="143" spans="1:23" s="6" customFormat="1" ht="12.75" customHeight="1" x14ac:dyDescent="0.3">
      <c r="A143" s="12"/>
      <c r="B143" s="12" t="s">
        <v>194</v>
      </c>
      <c r="C143" s="59"/>
      <c r="D143" s="36"/>
      <c r="E143" s="69" t="s">
        <v>195</v>
      </c>
      <c r="F143" s="40"/>
      <c r="G143" s="40" t="s">
        <v>60</v>
      </c>
      <c r="H143" s="40"/>
      <c r="I143" s="40"/>
      <c r="J143" s="40"/>
      <c r="K143" s="40"/>
      <c r="L143" s="40"/>
      <c r="M143" s="41" t="str">
        <f t="shared" si="27"/>
        <v>GRADE C115</v>
      </c>
      <c r="N143" s="40"/>
      <c r="O143" s="41" t="str">
        <f t="shared" si="28"/>
        <v>GRADE C115</v>
      </c>
      <c r="P143" s="40"/>
      <c r="Q143" s="41"/>
      <c r="R143" s="40"/>
      <c r="S143" s="40"/>
      <c r="T143" s="41"/>
      <c r="U143" s="40"/>
      <c r="V143" s="41"/>
    </row>
    <row r="144" spans="1:23" s="6" customFormat="1" ht="12.75" customHeight="1" x14ac:dyDescent="0.3">
      <c r="A144" s="12"/>
      <c r="B144" s="12" t="s">
        <v>74</v>
      </c>
      <c r="C144" s="59"/>
      <c r="D144" s="36"/>
      <c r="E144" s="69" t="s">
        <v>75</v>
      </c>
      <c r="F144" s="40"/>
      <c r="G144" s="40" t="s">
        <v>76</v>
      </c>
      <c r="H144" s="40"/>
      <c r="I144" s="40"/>
      <c r="J144" s="40"/>
      <c r="K144" s="40"/>
      <c r="L144" s="40"/>
      <c r="M144" s="41" t="str">
        <f t="shared" si="27"/>
        <v>GRADE C113</v>
      </c>
      <c r="N144" s="40"/>
      <c r="O144" s="41" t="str">
        <f t="shared" si="28"/>
        <v>GRADE C113</v>
      </c>
      <c r="P144" s="40"/>
      <c r="Q144" s="41"/>
      <c r="R144" s="40"/>
      <c r="S144" s="40"/>
      <c r="T144" s="41"/>
      <c r="U144" s="40"/>
      <c r="V144" s="41"/>
    </row>
    <row r="145" spans="1:22" s="65" customFormat="1" ht="12.75" customHeight="1" x14ac:dyDescent="0.3">
      <c r="A145" s="60"/>
      <c r="B145" s="60" t="s">
        <v>83</v>
      </c>
      <c r="C145" s="66"/>
      <c r="D145" s="62"/>
      <c r="E145" s="67" t="s">
        <v>84</v>
      </c>
      <c r="F145" s="63"/>
      <c r="G145" s="63" t="s">
        <v>85</v>
      </c>
      <c r="H145" s="63"/>
      <c r="I145" s="63"/>
      <c r="J145" s="63"/>
      <c r="K145" s="63"/>
      <c r="L145" s="63"/>
      <c r="M145" s="63" t="str">
        <f t="shared" si="27"/>
        <v>GRADE C112</v>
      </c>
      <c r="N145" s="64"/>
      <c r="O145" s="63" t="str">
        <f t="shared" si="28"/>
        <v>GRADE C112</v>
      </c>
      <c r="P145" s="63"/>
      <c r="Q145" s="63"/>
      <c r="R145" s="64"/>
      <c r="S145" s="64"/>
      <c r="U145" s="40"/>
    </row>
    <row r="146" spans="1:22" s="6" customFormat="1" ht="12.75" customHeight="1" x14ac:dyDescent="0.3">
      <c r="A146" s="12"/>
      <c r="B146" s="12" t="s">
        <v>196</v>
      </c>
      <c r="C146" s="59"/>
      <c r="D146" s="36"/>
      <c r="E146" s="69" t="s">
        <v>197</v>
      </c>
      <c r="F146" s="40"/>
      <c r="G146" s="40" t="s">
        <v>85</v>
      </c>
      <c r="H146" s="40"/>
      <c r="I146" s="40"/>
      <c r="J146" s="40"/>
      <c r="K146" s="40"/>
      <c r="L146" s="40"/>
      <c r="M146" s="41" t="str">
        <f t="shared" si="27"/>
        <v>GRADE C112</v>
      </c>
      <c r="N146" s="40"/>
      <c r="O146" s="41" t="str">
        <f t="shared" si="28"/>
        <v>GRADE C112</v>
      </c>
      <c r="P146" s="40"/>
      <c r="Q146" s="41"/>
      <c r="R146" s="40"/>
      <c r="S146" s="40"/>
      <c r="T146" s="41"/>
      <c r="U146" s="40"/>
      <c r="V146" s="41"/>
    </row>
    <row r="147" spans="1:22" s="65" customFormat="1" ht="12.75" customHeight="1" x14ac:dyDescent="0.3">
      <c r="A147" s="60"/>
      <c r="B147" s="60" t="s">
        <v>100</v>
      </c>
      <c r="C147" s="66"/>
      <c r="D147" s="62"/>
      <c r="E147" s="67" t="s">
        <v>101</v>
      </c>
      <c r="F147" s="63"/>
      <c r="G147" s="63" t="s">
        <v>102</v>
      </c>
      <c r="H147" s="63"/>
      <c r="I147" s="63"/>
      <c r="J147" s="63"/>
      <c r="K147" s="63"/>
      <c r="L147" s="63"/>
      <c r="M147" s="63" t="str">
        <f t="shared" si="27"/>
        <v>GRADE C109</v>
      </c>
      <c r="N147" s="64"/>
      <c r="O147" s="63" t="str">
        <f t="shared" si="28"/>
        <v>GRADE C109</v>
      </c>
      <c r="P147" s="63"/>
      <c r="Q147" s="63"/>
      <c r="R147" s="64"/>
      <c r="S147" s="64"/>
      <c r="U147" s="40"/>
    </row>
    <row r="148" spans="1:22" s="6" customFormat="1" ht="12.75" customHeight="1" x14ac:dyDescent="0.3">
      <c r="A148" s="12"/>
      <c r="B148" s="12" t="s">
        <v>198</v>
      </c>
      <c r="C148" s="59"/>
      <c r="D148" s="36"/>
      <c r="E148" s="69" t="s">
        <v>199</v>
      </c>
      <c r="F148" s="40"/>
      <c r="G148" s="40" t="s">
        <v>102</v>
      </c>
      <c r="H148" s="40"/>
      <c r="I148" s="40"/>
      <c r="J148" s="40"/>
      <c r="K148" s="40"/>
      <c r="L148" s="40"/>
      <c r="M148" s="41" t="str">
        <f t="shared" si="27"/>
        <v>GRADE C109</v>
      </c>
      <c r="N148" s="40"/>
      <c r="O148" s="41" t="str">
        <f t="shared" si="28"/>
        <v>GRADE C109</v>
      </c>
      <c r="P148" s="40"/>
      <c r="Q148" s="41"/>
      <c r="R148" s="40"/>
      <c r="S148" s="40"/>
      <c r="T148" s="41"/>
      <c r="U148" s="40"/>
      <c r="V148" s="41"/>
    </row>
    <row r="149" spans="1:22" s="65" customFormat="1" ht="12.75" customHeight="1" x14ac:dyDescent="0.3">
      <c r="A149" s="60"/>
      <c r="B149" s="60" t="s">
        <v>115</v>
      </c>
      <c r="C149" s="66"/>
      <c r="D149" s="62"/>
      <c r="E149" s="67" t="s">
        <v>116</v>
      </c>
      <c r="F149" s="63"/>
      <c r="G149" s="63" t="s">
        <v>117</v>
      </c>
      <c r="H149" s="63"/>
      <c r="I149" s="63"/>
      <c r="J149" s="63"/>
      <c r="K149" s="63"/>
      <c r="L149" s="63"/>
      <c r="M149" s="63" t="str">
        <f t="shared" si="27"/>
        <v>GRADE C106</v>
      </c>
      <c r="N149" s="64"/>
      <c r="O149" s="63" t="str">
        <f t="shared" si="28"/>
        <v>GRADE C106</v>
      </c>
      <c r="P149" s="63"/>
      <c r="Q149" s="63"/>
      <c r="R149" s="64"/>
      <c r="S149" s="64"/>
      <c r="U149" s="40"/>
    </row>
    <row r="150" spans="1:22" s="6" customFormat="1" ht="12.75" customHeight="1" x14ac:dyDescent="0.3">
      <c r="A150" s="41"/>
      <c r="B150" s="41" t="s">
        <v>63</v>
      </c>
      <c r="C150" s="39">
        <v>66</v>
      </c>
      <c r="D150" s="36"/>
      <c r="E150" s="36" t="s">
        <v>64</v>
      </c>
      <c r="F150" s="2">
        <v>1</v>
      </c>
      <c r="G150" s="12" t="s">
        <v>60</v>
      </c>
      <c r="H150" s="41"/>
      <c r="I150" s="41"/>
      <c r="J150" s="41"/>
      <c r="K150" s="41"/>
      <c r="L150" s="41"/>
      <c r="M150" s="12" t="str">
        <f t="shared" si="27"/>
        <v>GRADE C115</v>
      </c>
      <c r="O150" s="12" t="str">
        <f t="shared" si="28"/>
        <v>GRADE C115</v>
      </c>
      <c r="P150" s="41"/>
      <c r="Q150" s="12"/>
      <c r="U150" s="40"/>
    </row>
    <row r="151" spans="1:22" s="6" customFormat="1" ht="12.75" customHeight="1" x14ac:dyDescent="0.3">
      <c r="A151" s="41"/>
      <c r="B151" s="41" t="s">
        <v>71</v>
      </c>
      <c r="C151" s="39">
        <v>67</v>
      </c>
      <c r="D151" s="36"/>
      <c r="E151" s="36" t="s">
        <v>72</v>
      </c>
      <c r="F151" s="2">
        <v>1</v>
      </c>
      <c r="G151" s="12" t="s">
        <v>73</v>
      </c>
      <c r="H151" s="41"/>
      <c r="I151" s="41"/>
      <c r="J151" s="41"/>
      <c r="K151" s="41"/>
      <c r="L151" s="41"/>
      <c r="M151" s="12" t="str">
        <f t="shared" si="27"/>
        <v>GRADE C114</v>
      </c>
      <c r="O151" s="12" t="str">
        <f t="shared" si="28"/>
        <v>GRADE C114</v>
      </c>
      <c r="P151" s="41"/>
      <c r="Q151" s="12"/>
      <c r="U151" s="40"/>
    </row>
    <row r="152" spans="1:22" s="6" customFormat="1" ht="12.75" customHeight="1" x14ac:dyDescent="0.3">
      <c r="A152" s="41"/>
      <c r="B152" s="41" t="s">
        <v>77</v>
      </c>
      <c r="C152" s="39">
        <v>68</v>
      </c>
      <c r="D152" s="36"/>
      <c r="E152" s="36" t="s">
        <v>78</v>
      </c>
      <c r="F152" s="2">
        <v>1</v>
      </c>
      <c r="G152" s="12" t="s">
        <v>76</v>
      </c>
      <c r="H152" s="41"/>
      <c r="I152" s="41"/>
      <c r="J152" s="41"/>
      <c r="K152" s="41"/>
      <c r="L152" s="41"/>
      <c r="M152" s="12" t="str">
        <f t="shared" si="27"/>
        <v>GRADE C113</v>
      </c>
      <c r="O152" s="12" t="str">
        <f t="shared" si="28"/>
        <v>GRADE C113</v>
      </c>
      <c r="P152" s="41"/>
      <c r="Q152" s="12"/>
      <c r="U152" s="40"/>
    </row>
    <row r="153" spans="1:22" s="6" customFormat="1" ht="12.75" customHeight="1" x14ac:dyDescent="0.3">
      <c r="A153" s="12"/>
      <c r="B153" s="12" t="s">
        <v>141</v>
      </c>
      <c r="C153" s="39">
        <v>69</v>
      </c>
      <c r="D153" s="36"/>
      <c r="E153" s="70" t="s">
        <v>142</v>
      </c>
      <c r="F153" s="2">
        <v>1</v>
      </c>
      <c r="G153" s="40" t="s">
        <v>94</v>
      </c>
      <c r="H153" s="12"/>
      <c r="I153" s="40"/>
      <c r="J153" s="12"/>
      <c r="K153" s="40"/>
      <c r="L153" s="40"/>
      <c r="M153" s="40" t="str">
        <f t="shared" si="27"/>
        <v>GRADE C110</v>
      </c>
      <c r="O153" s="40" t="str">
        <f t="shared" si="28"/>
        <v>GRADE C110</v>
      </c>
      <c r="P153" s="40"/>
      <c r="Q153" s="40"/>
      <c r="U153" s="40"/>
    </row>
    <row r="154" spans="1:22" s="6" customFormat="1" ht="12.75" customHeight="1" x14ac:dyDescent="0.3">
      <c r="A154" s="41"/>
      <c r="B154" s="41" t="s">
        <v>103</v>
      </c>
      <c r="C154" s="39">
        <v>70</v>
      </c>
      <c r="D154" s="36"/>
      <c r="E154" s="36" t="s">
        <v>104</v>
      </c>
      <c r="F154" s="2">
        <v>1</v>
      </c>
      <c r="G154" s="12" t="s">
        <v>102</v>
      </c>
      <c r="H154" s="41"/>
      <c r="I154" s="41"/>
      <c r="J154" s="41"/>
      <c r="K154" s="41"/>
      <c r="L154" s="41"/>
      <c r="M154" s="12" t="str">
        <f t="shared" si="27"/>
        <v>GRADE C109</v>
      </c>
      <c r="O154" s="12" t="str">
        <f t="shared" si="28"/>
        <v>GRADE C109</v>
      </c>
      <c r="P154" s="41"/>
      <c r="Q154" s="12"/>
      <c r="U154" s="40"/>
    </row>
    <row r="155" spans="1:22" s="6" customFormat="1" ht="12.75" customHeight="1" x14ac:dyDescent="0.3">
      <c r="A155" s="41"/>
      <c r="B155" s="41" t="s">
        <v>105</v>
      </c>
      <c r="C155" s="39">
        <v>71</v>
      </c>
      <c r="D155" s="36"/>
      <c r="E155" s="36" t="s">
        <v>106</v>
      </c>
      <c r="F155" s="2">
        <v>1</v>
      </c>
      <c r="G155" s="12" t="s">
        <v>107</v>
      </c>
      <c r="H155" s="41"/>
      <c r="I155" s="41"/>
      <c r="J155" s="41"/>
      <c r="K155" s="41"/>
      <c r="L155" s="41"/>
      <c r="M155" s="12" t="str">
        <f t="shared" si="27"/>
        <v>GRADE C108</v>
      </c>
      <c r="O155" s="12" t="str">
        <f t="shared" si="28"/>
        <v>GRADE C108</v>
      </c>
      <c r="P155" s="41"/>
      <c r="Q155" s="12"/>
      <c r="U155" s="40"/>
    </row>
    <row r="156" spans="1:22" s="6" customFormat="1" ht="12.75" customHeight="1" x14ac:dyDescent="0.3">
      <c r="A156" s="41"/>
      <c r="B156" s="41" t="s">
        <v>110</v>
      </c>
      <c r="C156" s="39">
        <v>72</v>
      </c>
      <c r="D156" s="36"/>
      <c r="E156" s="36" t="s">
        <v>111</v>
      </c>
      <c r="F156" s="2">
        <v>1</v>
      </c>
      <c r="G156" s="12" t="s">
        <v>112</v>
      </c>
      <c r="H156" s="41"/>
      <c r="I156" s="41"/>
      <c r="J156" s="41"/>
      <c r="K156" s="41"/>
      <c r="L156" s="41"/>
      <c r="M156" s="12" t="str">
        <f t="shared" si="27"/>
        <v>GRADE C107</v>
      </c>
      <c r="O156" s="12" t="str">
        <f t="shared" si="28"/>
        <v>GRADE C107</v>
      </c>
      <c r="P156" s="41"/>
      <c r="Q156" s="12"/>
      <c r="U156" s="40"/>
    </row>
    <row r="157" spans="1:22" s="6" customFormat="1" ht="12.75" customHeight="1" x14ac:dyDescent="0.3">
      <c r="A157" s="41"/>
      <c r="B157" s="41" t="s">
        <v>128</v>
      </c>
      <c r="C157" s="39">
        <v>73</v>
      </c>
      <c r="D157" s="36"/>
      <c r="E157" s="36" t="s">
        <v>129</v>
      </c>
      <c r="F157" s="2">
        <v>3</v>
      </c>
      <c r="G157" s="12" t="s">
        <v>130</v>
      </c>
      <c r="H157" s="41"/>
      <c r="I157" s="41"/>
      <c r="J157" s="41"/>
      <c r="K157" s="41"/>
      <c r="L157" s="41"/>
      <c r="M157" s="12" t="str">
        <f t="shared" si="27"/>
        <v>GRADE C103</v>
      </c>
      <c r="O157" s="12" t="str">
        <f t="shared" si="28"/>
        <v>GRADE C103</v>
      </c>
      <c r="P157" s="41"/>
      <c r="Q157" s="12"/>
      <c r="U157" s="40"/>
    </row>
    <row r="158" spans="1:22" s="6" customFormat="1" ht="12.75" customHeight="1" x14ac:dyDescent="0.3">
      <c r="A158" s="41"/>
      <c r="B158" s="41"/>
      <c r="C158" s="39"/>
      <c r="D158" s="36"/>
      <c r="E158" s="37" t="s">
        <v>2</v>
      </c>
      <c r="F158" s="13">
        <f>SUM(F133:F157)</f>
        <v>18</v>
      </c>
      <c r="G158" s="12"/>
      <c r="H158" s="13">
        <f>SUM(H133:H157)</f>
        <v>0</v>
      </c>
      <c r="I158" s="41"/>
      <c r="J158" s="13">
        <f>SUM(J133:J157)</f>
        <v>0</v>
      </c>
      <c r="K158" s="41"/>
      <c r="L158" s="13">
        <f>SUM(L133:L157)</f>
        <v>0</v>
      </c>
      <c r="M158" s="41"/>
      <c r="N158" s="13">
        <f>SUM(N133:N157)</f>
        <v>0</v>
      </c>
      <c r="P158" s="13">
        <f>SUM(P133:P157)</f>
        <v>0</v>
      </c>
      <c r="Q158" s="41"/>
      <c r="R158" s="13">
        <f>SUM(R133:R157)</f>
        <v>0</v>
      </c>
      <c r="U158" s="40"/>
    </row>
    <row r="159" spans="1:22" s="6" customFormat="1" ht="12.75" customHeight="1" x14ac:dyDescent="0.3">
      <c r="A159" s="41"/>
      <c r="B159" s="41"/>
      <c r="C159" s="39"/>
      <c r="D159" s="36"/>
      <c r="E159" s="36"/>
      <c r="F159" s="2"/>
      <c r="G159" s="12"/>
      <c r="H159" s="41"/>
      <c r="I159" s="41"/>
      <c r="J159" s="41"/>
      <c r="K159" s="41"/>
      <c r="L159" s="41"/>
      <c r="M159" s="41"/>
      <c r="P159" s="41"/>
      <c r="Q159" s="41"/>
      <c r="U159" s="40"/>
    </row>
    <row r="160" spans="1:22" s="6" customFormat="1" ht="12.75" customHeight="1" x14ac:dyDescent="0.3">
      <c r="A160" s="12"/>
      <c r="B160" s="12"/>
      <c r="C160" s="36"/>
      <c r="D160" s="36"/>
      <c r="E160" s="36" t="s">
        <v>8</v>
      </c>
      <c r="F160" s="2"/>
      <c r="G160" s="40"/>
      <c r="H160" s="41"/>
      <c r="I160" s="40"/>
      <c r="J160" s="41"/>
      <c r="K160" s="40"/>
      <c r="L160" s="40"/>
      <c r="M160" s="40"/>
      <c r="N160" s="41"/>
      <c r="P160" s="40"/>
      <c r="Q160" s="40"/>
      <c r="R160" s="41"/>
      <c r="U160" s="40"/>
    </row>
    <row r="161" spans="1:21" s="6" customFormat="1" ht="12.75" customHeight="1" x14ac:dyDescent="0.3">
      <c r="A161" s="12"/>
      <c r="B161" s="12"/>
      <c r="C161" s="36"/>
      <c r="D161" s="36"/>
      <c r="E161" s="36" t="s">
        <v>5</v>
      </c>
      <c r="F161" s="2"/>
      <c r="G161" s="40"/>
      <c r="H161" s="41"/>
      <c r="I161" s="40"/>
      <c r="J161" s="41"/>
      <c r="K161" s="40"/>
      <c r="L161" s="40"/>
      <c r="M161" s="40"/>
      <c r="N161" s="41"/>
      <c r="P161" s="40"/>
      <c r="Q161" s="40"/>
      <c r="R161" s="41"/>
      <c r="U161" s="40"/>
    </row>
    <row r="162" spans="1:21" s="6" customFormat="1" ht="12.75" customHeight="1" x14ac:dyDescent="0.3">
      <c r="A162" s="12"/>
      <c r="B162" s="12"/>
      <c r="C162" s="39">
        <v>74</v>
      </c>
      <c r="D162" s="36"/>
      <c r="E162" s="36" t="s">
        <v>7</v>
      </c>
      <c r="F162" s="41">
        <v>3</v>
      </c>
      <c r="G162" s="40">
        <v>119167.04905116411</v>
      </c>
      <c r="H162" s="41"/>
      <c r="I162" s="40"/>
      <c r="J162" s="41"/>
      <c r="K162" s="40"/>
      <c r="L162" s="40"/>
      <c r="M162" s="40">
        <f t="shared" ref="M162:M164" si="29">G162*(1+$T$8)</f>
        <v>121431.22298313622</v>
      </c>
      <c r="N162" s="40"/>
      <c r="O162" s="40">
        <f t="shared" ref="O162:O164" si="30">M162*(1+$T$8)</f>
        <v>123738.4162198158</v>
      </c>
      <c r="P162" s="40"/>
      <c r="Q162" s="40"/>
      <c r="R162" s="40"/>
      <c r="U162" s="40"/>
    </row>
    <row r="163" spans="1:21" s="6" customFormat="1" ht="12.75" customHeight="1" x14ac:dyDescent="0.3">
      <c r="A163" s="12"/>
      <c r="B163" s="12"/>
      <c r="C163" s="39">
        <v>75</v>
      </c>
      <c r="D163" s="36"/>
      <c r="E163" s="36" t="s">
        <v>4</v>
      </c>
      <c r="F163" s="41">
        <v>3</v>
      </c>
      <c r="G163" s="40">
        <v>113574</v>
      </c>
      <c r="H163" s="41"/>
      <c r="I163" s="40"/>
      <c r="J163" s="41"/>
      <c r="K163" s="40"/>
      <c r="L163" s="41"/>
      <c r="M163" s="40">
        <f t="shared" si="29"/>
        <v>115731.90599999999</v>
      </c>
      <c r="N163" s="41"/>
      <c r="O163" s="40">
        <f t="shared" si="30"/>
        <v>117930.81221399998</v>
      </c>
      <c r="P163" s="41"/>
      <c r="Q163" s="40"/>
      <c r="R163" s="40"/>
      <c r="U163" s="40"/>
    </row>
    <row r="164" spans="1:21" s="6" customFormat="1" ht="12.75" customHeight="1" x14ac:dyDescent="0.3">
      <c r="A164" s="12"/>
      <c r="B164" s="12"/>
      <c r="C164" s="39">
        <v>76</v>
      </c>
      <c r="D164" s="36"/>
      <c r="E164" s="36" t="s">
        <v>16</v>
      </c>
      <c r="F164" s="41">
        <v>1</v>
      </c>
      <c r="G164" s="40">
        <v>81199</v>
      </c>
      <c r="H164" s="41"/>
      <c r="I164" s="40"/>
      <c r="J164" s="41"/>
      <c r="K164" s="40"/>
      <c r="L164" s="41"/>
      <c r="M164" s="40">
        <f t="shared" si="29"/>
        <v>82741.780999999988</v>
      </c>
      <c r="N164" s="41"/>
      <c r="O164" s="40">
        <f t="shared" si="30"/>
        <v>84313.874838999982</v>
      </c>
      <c r="P164" s="41"/>
      <c r="Q164" s="40"/>
      <c r="R164" s="41"/>
      <c r="U164" s="40"/>
    </row>
    <row r="165" spans="1:21" s="6" customFormat="1" ht="12.75" customHeight="1" x14ac:dyDescent="0.3">
      <c r="A165" s="12"/>
      <c r="B165" s="12"/>
      <c r="C165" s="34"/>
      <c r="D165" s="36"/>
      <c r="E165" s="37" t="s">
        <v>2</v>
      </c>
      <c r="F165" s="42">
        <f>SUM(F162:F164)</f>
        <v>7</v>
      </c>
      <c r="G165" s="40"/>
      <c r="H165" s="42">
        <f>SUM(H162:H164)</f>
        <v>0</v>
      </c>
      <c r="I165" s="40"/>
      <c r="J165" s="42">
        <f>SUM(J162:J164)</f>
        <v>0</v>
      </c>
      <c r="K165" s="40"/>
      <c r="L165" s="42">
        <f>SUM(L162:L164)</f>
        <v>0</v>
      </c>
      <c r="M165" s="40"/>
      <c r="N165" s="42">
        <f>SUM(N162:N164)</f>
        <v>0</v>
      </c>
      <c r="P165" s="42">
        <f>SUM(P162:P164)</f>
        <v>0</v>
      </c>
      <c r="Q165" s="40"/>
      <c r="R165" s="42">
        <f>SUM(R162:R164)</f>
        <v>0</v>
      </c>
      <c r="U165" s="40"/>
    </row>
    <row r="166" spans="1:21" s="6" customFormat="1" ht="12.75" customHeight="1" x14ac:dyDescent="0.3">
      <c r="A166" s="12"/>
      <c r="B166" s="12"/>
      <c r="C166" s="36"/>
      <c r="D166" s="36"/>
      <c r="E166" s="37"/>
      <c r="F166" s="40"/>
      <c r="G166" s="40"/>
      <c r="H166" s="41"/>
      <c r="I166" s="40"/>
      <c r="J166" s="41"/>
      <c r="K166" s="40"/>
      <c r="L166" s="40"/>
      <c r="M166" s="40"/>
      <c r="N166" s="41"/>
      <c r="P166" s="40"/>
      <c r="Q166" s="40"/>
      <c r="R166" s="41"/>
      <c r="U166" s="40"/>
    </row>
    <row r="167" spans="1:21" s="6" customFormat="1" ht="12.75" customHeight="1" x14ac:dyDescent="0.3">
      <c r="A167" s="12"/>
      <c r="B167" s="12"/>
      <c r="C167" s="36"/>
      <c r="D167" s="36"/>
      <c r="E167" s="36" t="s">
        <v>6</v>
      </c>
      <c r="F167" s="2"/>
      <c r="G167" s="40"/>
      <c r="H167" s="41"/>
      <c r="I167" s="40"/>
      <c r="J167" s="41"/>
      <c r="K167" s="40"/>
      <c r="L167" s="40"/>
      <c r="M167" s="40"/>
      <c r="N167" s="41"/>
      <c r="P167" s="40"/>
      <c r="Q167" s="40"/>
      <c r="R167" s="41"/>
      <c r="U167" s="40"/>
    </row>
    <row r="168" spans="1:21" s="6" customFormat="1" ht="12.75" customHeight="1" x14ac:dyDescent="0.3">
      <c r="A168" s="12"/>
      <c r="B168" s="12"/>
      <c r="C168" s="36"/>
      <c r="D168" s="36"/>
      <c r="E168" s="36" t="s">
        <v>5</v>
      </c>
      <c r="F168" s="2"/>
      <c r="G168" s="40"/>
      <c r="H168" s="41"/>
      <c r="I168" s="40"/>
      <c r="J168" s="41"/>
      <c r="K168" s="40"/>
      <c r="L168" s="40"/>
      <c r="M168" s="40"/>
      <c r="N168" s="41"/>
      <c r="P168" s="40"/>
      <c r="Q168" s="40"/>
      <c r="R168" s="41"/>
      <c r="U168" s="40"/>
    </row>
    <row r="169" spans="1:21" s="6" customFormat="1" ht="12.75" customHeight="1" x14ac:dyDescent="0.3">
      <c r="A169" s="12"/>
      <c r="B169" s="12"/>
      <c r="C169" s="39">
        <v>77</v>
      </c>
      <c r="D169" s="36"/>
      <c r="E169" s="80" t="s">
        <v>4</v>
      </c>
      <c r="F169" s="81">
        <v>17</v>
      </c>
      <c r="G169" s="79">
        <v>90859.132121189497</v>
      </c>
      <c r="H169" s="81"/>
      <c r="I169" s="83"/>
      <c r="J169" s="81"/>
      <c r="K169" s="79"/>
      <c r="L169" s="79"/>
      <c r="M169" s="79">
        <f>U169*(1+$T$8)</f>
        <v>92494.596499370906</v>
      </c>
      <c r="N169" s="79"/>
      <c r="O169" s="79">
        <f t="shared" ref="O169:O171" si="31">M169*(1+$T$8)</f>
        <v>94251.993832858949</v>
      </c>
      <c r="P169" s="79"/>
      <c r="Q169" s="79"/>
      <c r="R169" s="79"/>
      <c r="S169" s="82"/>
      <c r="U169" s="40">
        <v>90769.967124014642</v>
      </c>
    </row>
    <row r="170" spans="1:21" s="6" customFormat="1" ht="12.75" customHeight="1" x14ac:dyDescent="0.3">
      <c r="A170" s="12"/>
      <c r="B170" s="12"/>
      <c r="C170" s="39">
        <v>78</v>
      </c>
      <c r="D170" s="36"/>
      <c r="E170" s="80" t="s">
        <v>16</v>
      </c>
      <c r="F170" s="81">
        <v>1</v>
      </c>
      <c r="G170" s="79">
        <v>64959.408659457658</v>
      </c>
      <c r="H170" s="81"/>
      <c r="I170" s="83"/>
      <c r="J170" s="81"/>
      <c r="K170" s="79"/>
      <c r="L170" s="79"/>
      <c r="M170" s="79">
        <f>U170*(1+$T$8)</f>
        <v>66128.678015327896</v>
      </c>
      <c r="N170" s="79"/>
      <c r="O170" s="79">
        <f t="shared" si="31"/>
        <v>67385.12289761912</v>
      </c>
      <c r="P170" s="79"/>
      <c r="Q170" s="79"/>
      <c r="R170" s="79"/>
      <c r="S170" s="82"/>
      <c r="U170" s="40">
        <v>64895.660466465066</v>
      </c>
    </row>
    <row r="171" spans="1:21" s="6" customFormat="1" ht="12.75" customHeight="1" x14ac:dyDescent="0.3">
      <c r="A171" s="12"/>
      <c r="B171" s="12"/>
      <c r="C171" s="39">
        <v>79</v>
      </c>
      <c r="D171" s="36"/>
      <c r="E171" s="36" t="s">
        <v>3</v>
      </c>
      <c r="F171" s="41">
        <v>25</v>
      </c>
      <c r="G171" s="40">
        <v>45682.614352241013</v>
      </c>
      <c r="H171" s="41"/>
      <c r="I171" s="40"/>
      <c r="J171" s="41"/>
      <c r="K171" s="40"/>
      <c r="L171" s="43"/>
      <c r="M171" s="40">
        <f t="shared" ref="M171" si="32">G171*(1+$T$8)</f>
        <v>46550.584024933589</v>
      </c>
      <c r="N171" s="40"/>
      <c r="O171" s="40">
        <f t="shared" si="31"/>
        <v>47435.045121407325</v>
      </c>
      <c r="P171" s="43"/>
      <c r="Q171" s="40"/>
      <c r="R171" s="40"/>
      <c r="U171" s="40"/>
    </row>
    <row r="172" spans="1:21" s="6" customFormat="1" ht="12.75" customHeight="1" x14ac:dyDescent="0.3">
      <c r="A172" s="12"/>
      <c r="B172" s="12"/>
      <c r="C172" s="38"/>
      <c r="D172" s="36"/>
      <c r="E172" s="37" t="s">
        <v>2</v>
      </c>
      <c r="F172" s="42">
        <f>SUM(F169:F171)</f>
        <v>43</v>
      </c>
      <c r="G172" s="40"/>
      <c r="H172" s="42">
        <f>SUM(H169:H171)</f>
        <v>0</v>
      </c>
      <c r="I172" s="40"/>
      <c r="J172" s="42">
        <f>SUM(J169:J171)</f>
        <v>0</v>
      </c>
      <c r="K172" s="40"/>
      <c r="L172" s="40">
        <f>SUM(L169:L171)</f>
        <v>0</v>
      </c>
      <c r="M172" s="40"/>
      <c r="N172" s="42">
        <f>SUM(N169:N171)</f>
        <v>0</v>
      </c>
      <c r="P172" s="40">
        <f>SUM(P169:P171)</f>
        <v>0</v>
      </c>
      <c r="Q172" s="40"/>
      <c r="R172" s="42">
        <f>SUM(R169:R171)</f>
        <v>0</v>
      </c>
      <c r="U172" s="40"/>
    </row>
    <row r="173" spans="1:21" s="6" customFormat="1" ht="12.75" customHeight="1" x14ac:dyDescent="0.3">
      <c r="A173" s="12"/>
      <c r="B173" s="12"/>
      <c r="C173" s="39"/>
      <c r="D173" s="36"/>
      <c r="E173" s="36"/>
      <c r="F173" s="2"/>
      <c r="G173" s="40"/>
      <c r="H173" s="41"/>
      <c r="I173" s="40"/>
      <c r="J173" s="41"/>
      <c r="K173" s="40"/>
      <c r="L173" s="43"/>
      <c r="M173" s="40"/>
      <c r="N173" s="41"/>
      <c r="P173" s="43"/>
      <c r="Q173" s="40"/>
      <c r="R173" s="41"/>
      <c r="U173" s="40"/>
    </row>
    <row r="174" spans="1:21" s="6" customFormat="1" ht="12.75" customHeight="1" x14ac:dyDescent="0.3">
      <c r="A174" s="12"/>
      <c r="B174" s="12"/>
      <c r="C174" s="39"/>
      <c r="D174" s="36"/>
      <c r="E174" s="49" t="s">
        <v>13</v>
      </c>
      <c r="F174" s="13">
        <f>F172+F158+F165+F129</f>
        <v>73</v>
      </c>
      <c r="G174" s="40"/>
      <c r="H174" s="13">
        <f>H172+H158+H165+H129</f>
        <v>0</v>
      </c>
      <c r="I174" s="40"/>
      <c r="J174" s="13">
        <f>J172+J158+J165+J129</f>
        <v>0</v>
      </c>
      <c r="K174" s="40"/>
      <c r="L174" s="13">
        <f>L172+L158+L165+L129</f>
        <v>0</v>
      </c>
      <c r="M174" s="40"/>
      <c r="N174" s="13">
        <f>N172+N158+N165+N129</f>
        <v>0</v>
      </c>
      <c r="P174" s="13">
        <f>P172+P158+P165+P129</f>
        <v>0</v>
      </c>
      <c r="Q174" s="40"/>
      <c r="R174" s="13">
        <f>R172+R158+R165+R129</f>
        <v>0</v>
      </c>
      <c r="U174" s="40"/>
    </row>
    <row r="175" spans="1:21" s="6" customFormat="1" ht="12.75" customHeight="1" x14ac:dyDescent="0.3">
      <c r="A175" s="41"/>
      <c r="B175" s="41"/>
      <c r="C175" s="39"/>
      <c r="D175" s="36"/>
      <c r="E175" s="36"/>
      <c r="F175" s="2"/>
      <c r="G175" s="12"/>
      <c r="H175" s="41"/>
      <c r="I175" s="41"/>
      <c r="J175" s="41"/>
      <c r="K175" s="41"/>
      <c r="L175" s="41"/>
      <c r="M175" s="41"/>
      <c r="N175" s="41"/>
      <c r="P175" s="41"/>
      <c r="Q175" s="41"/>
      <c r="R175" s="41"/>
      <c r="U175" s="40"/>
    </row>
    <row r="176" spans="1:21" s="6" customFormat="1" ht="12.75" customHeight="1" x14ac:dyDescent="0.3">
      <c r="A176" s="12"/>
      <c r="B176" s="12"/>
      <c r="C176" s="36"/>
      <c r="D176" s="36"/>
      <c r="E176" s="5" t="s">
        <v>12</v>
      </c>
      <c r="F176" s="2"/>
      <c r="G176" s="40"/>
      <c r="H176" s="41"/>
      <c r="I176" s="40"/>
      <c r="J176" s="41"/>
      <c r="K176" s="40"/>
      <c r="L176" s="40"/>
      <c r="M176" s="40"/>
      <c r="N176" s="41"/>
      <c r="P176" s="40"/>
      <c r="Q176" s="40"/>
      <c r="R176" s="41"/>
      <c r="U176" s="40"/>
    </row>
    <row r="177" spans="1:23" s="6" customFormat="1" ht="12.75" customHeight="1" x14ac:dyDescent="0.3">
      <c r="A177" s="12"/>
      <c r="B177" s="12"/>
      <c r="C177" s="36"/>
      <c r="D177" s="36"/>
      <c r="E177" s="5"/>
      <c r="F177" s="2"/>
      <c r="G177" s="40"/>
      <c r="H177" s="41"/>
      <c r="I177" s="40"/>
      <c r="J177" s="41"/>
      <c r="K177" s="40"/>
      <c r="L177" s="40"/>
      <c r="M177" s="40"/>
      <c r="N177" s="41"/>
      <c r="P177" s="40"/>
      <c r="Q177" s="40"/>
      <c r="R177" s="41"/>
      <c r="U177" s="40"/>
    </row>
    <row r="178" spans="1:23" s="6" customFormat="1" ht="12.75" customHeight="1" x14ac:dyDescent="0.3">
      <c r="A178" s="12"/>
      <c r="B178" s="12"/>
      <c r="C178" s="36"/>
      <c r="D178" s="36"/>
      <c r="E178" s="36" t="s">
        <v>8</v>
      </c>
      <c r="F178" s="2"/>
      <c r="G178" s="40"/>
      <c r="H178" s="41"/>
      <c r="I178" s="40"/>
      <c r="J178" s="41"/>
      <c r="K178" s="40"/>
      <c r="L178" s="40"/>
      <c r="M178" s="40"/>
      <c r="N178" s="41"/>
      <c r="P178" s="40"/>
      <c r="Q178" s="40"/>
      <c r="R178" s="41"/>
      <c r="U178" s="40"/>
    </row>
    <row r="179" spans="1:23" s="6" customFormat="1" ht="12.75" customHeight="1" x14ac:dyDescent="0.3">
      <c r="A179" s="12"/>
      <c r="B179" s="12"/>
      <c r="C179" s="36"/>
      <c r="D179" s="36"/>
      <c r="E179" s="36" t="s">
        <v>11</v>
      </c>
      <c r="F179" s="2"/>
      <c r="G179" s="40"/>
      <c r="H179" s="41"/>
      <c r="I179" s="40"/>
      <c r="J179" s="41"/>
      <c r="K179" s="40"/>
      <c r="L179" s="40"/>
      <c r="M179" s="40"/>
      <c r="N179" s="41"/>
      <c r="P179" s="40"/>
      <c r="Q179" s="40"/>
      <c r="R179" s="41"/>
      <c r="U179" s="40"/>
    </row>
    <row r="180" spans="1:23" s="6" customFormat="1" ht="12.75" customHeight="1" x14ac:dyDescent="0.3">
      <c r="A180" s="12"/>
      <c r="B180" s="12"/>
      <c r="C180" s="39">
        <v>80</v>
      </c>
      <c r="D180" s="36"/>
      <c r="E180" s="36" t="s">
        <v>201</v>
      </c>
      <c r="F180" s="41">
        <v>1</v>
      </c>
      <c r="G180" s="40">
        <v>127689.68310801464</v>
      </c>
      <c r="H180" s="41"/>
      <c r="I180" s="40"/>
      <c r="J180" s="41"/>
      <c r="K180" s="40"/>
      <c r="L180" s="41"/>
      <c r="M180" s="40">
        <f t="shared" ref="M180:M183" si="33">G180*(1+$T$8)</f>
        <v>130115.7870870669</v>
      </c>
      <c r="N180" s="41"/>
      <c r="O180" s="40">
        <f t="shared" ref="O180:O183" si="34">M180*(1+$T$8)</f>
        <v>132587.98704172115</v>
      </c>
      <c r="P180" s="41"/>
      <c r="Q180" s="40"/>
      <c r="R180" s="41"/>
      <c r="U180" s="40"/>
    </row>
    <row r="181" spans="1:23" s="6" customFormat="1" ht="12.75" customHeight="1" x14ac:dyDescent="0.3">
      <c r="A181" s="12"/>
      <c r="B181" s="12"/>
      <c r="C181" s="39">
        <v>81</v>
      </c>
      <c r="D181" s="36"/>
      <c r="E181" s="36" t="s">
        <v>10</v>
      </c>
      <c r="F181" s="41">
        <v>1</v>
      </c>
      <c r="G181" s="40">
        <v>103930.5122704025</v>
      </c>
      <c r="H181" s="41"/>
      <c r="I181" s="40"/>
      <c r="J181" s="41"/>
      <c r="K181" s="40"/>
      <c r="L181" s="41"/>
      <c r="M181" s="40">
        <f t="shared" si="33"/>
        <v>105905.19200354014</v>
      </c>
      <c r="N181" s="41"/>
      <c r="O181" s="40">
        <f t="shared" si="34"/>
        <v>107917.39065160739</v>
      </c>
      <c r="P181" s="41"/>
      <c r="Q181" s="40"/>
      <c r="R181" s="41"/>
      <c r="U181" s="40"/>
    </row>
    <row r="182" spans="1:23" s="6" customFormat="1" ht="12.75" customHeight="1" x14ac:dyDescent="0.3">
      <c r="A182" s="12"/>
      <c r="B182" s="12"/>
      <c r="C182" s="39">
        <v>82</v>
      </c>
      <c r="D182" s="36"/>
      <c r="E182" s="36" t="s">
        <v>9</v>
      </c>
      <c r="F182" s="41">
        <v>1</v>
      </c>
      <c r="G182" s="40">
        <v>97783.525337412735</v>
      </c>
      <c r="H182" s="41"/>
      <c r="I182" s="40"/>
      <c r="J182" s="41"/>
      <c r="K182" s="40"/>
      <c r="L182" s="41"/>
      <c r="M182" s="40">
        <f t="shared" si="33"/>
        <v>99641.412318823568</v>
      </c>
      <c r="N182" s="41"/>
      <c r="O182" s="40">
        <f t="shared" si="34"/>
        <v>101534.5991528812</v>
      </c>
      <c r="P182" s="41"/>
      <c r="Q182" s="40"/>
      <c r="R182" s="41"/>
      <c r="U182" s="40"/>
    </row>
    <row r="183" spans="1:23" s="6" customFormat="1" ht="12.75" customHeight="1" x14ac:dyDescent="0.3">
      <c r="A183" s="12"/>
      <c r="B183" s="12"/>
      <c r="C183" s="39">
        <v>83</v>
      </c>
      <c r="D183" s="36"/>
      <c r="E183" s="36" t="s">
        <v>203</v>
      </c>
      <c r="F183" s="41">
        <v>1</v>
      </c>
      <c r="G183" s="40">
        <v>98559.806343187433</v>
      </c>
      <c r="H183" s="41"/>
      <c r="I183" s="40"/>
      <c r="J183" s="41"/>
      <c r="K183" s="40"/>
      <c r="L183" s="44"/>
      <c r="M183" s="40">
        <f t="shared" si="33"/>
        <v>100432.44266370799</v>
      </c>
      <c r="N183" s="41"/>
      <c r="O183" s="40">
        <f t="shared" si="34"/>
        <v>102340.65907431844</v>
      </c>
      <c r="P183" s="44"/>
      <c r="Q183" s="40"/>
      <c r="R183" s="41"/>
      <c r="U183" s="40"/>
    </row>
    <row r="184" spans="1:23" s="6" customFormat="1" ht="12.75" customHeight="1" x14ac:dyDescent="0.3">
      <c r="A184" s="12"/>
      <c r="B184" s="12"/>
      <c r="C184" s="38"/>
      <c r="D184" s="36"/>
      <c r="E184" s="37" t="s">
        <v>2</v>
      </c>
      <c r="F184" s="42">
        <f>SUM(F180:F183)</f>
        <v>4</v>
      </c>
      <c r="G184" s="40"/>
      <c r="H184" s="42">
        <f>SUM(H180:H183)</f>
        <v>0</v>
      </c>
      <c r="I184" s="40"/>
      <c r="J184" s="42">
        <f>SUM(J180:J183)</f>
        <v>0</v>
      </c>
      <c r="K184" s="40"/>
      <c r="L184" s="40">
        <f>SUM(L180:L183)</f>
        <v>0</v>
      </c>
      <c r="M184" s="40"/>
      <c r="N184" s="42">
        <f>SUM(N180:N183)</f>
        <v>0</v>
      </c>
      <c r="P184" s="40">
        <f>SUM(P180:P183)</f>
        <v>0</v>
      </c>
      <c r="Q184" s="40"/>
      <c r="R184" s="42">
        <f>SUM(R180:R183)</f>
        <v>0</v>
      </c>
      <c r="U184" s="40"/>
    </row>
    <row r="185" spans="1:23" s="6" customFormat="1" ht="12.75" customHeight="1" x14ac:dyDescent="0.3">
      <c r="A185" s="41"/>
      <c r="B185" s="41"/>
      <c r="C185" s="39"/>
      <c r="D185" s="36"/>
      <c r="E185" s="36"/>
      <c r="F185" s="2"/>
      <c r="G185" s="12"/>
      <c r="H185" s="41"/>
      <c r="I185" s="41"/>
      <c r="J185" s="41"/>
      <c r="K185" s="41"/>
      <c r="L185" s="41"/>
      <c r="M185" s="41"/>
      <c r="N185" s="41"/>
      <c r="P185" s="41"/>
      <c r="Q185" s="41"/>
      <c r="R185" s="41"/>
      <c r="U185" s="40"/>
    </row>
    <row r="186" spans="1:23" s="6" customFormat="1" ht="12.75" customHeight="1" x14ac:dyDescent="0.3">
      <c r="A186" s="41"/>
      <c r="B186" s="41"/>
      <c r="C186" s="39"/>
      <c r="D186" s="36"/>
      <c r="E186" s="36" t="s">
        <v>8</v>
      </c>
      <c r="F186" s="2"/>
      <c r="G186" s="12"/>
      <c r="H186" s="41"/>
      <c r="I186" s="41"/>
      <c r="J186" s="41"/>
      <c r="K186" s="41"/>
      <c r="L186" s="41"/>
      <c r="M186" s="41"/>
      <c r="P186" s="41"/>
      <c r="Q186" s="41"/>
      <c r="U186" s="40"/>
    </row>
    <row r="187" spans="1:23" s="6" customFormat="1" ht="12.75" customHeight="1" x14ac:dyDescent="0.3">
      <c r="A187" s="41"/>
      <c r="B187" s="41"/>
      <c r="C187" s="39"/>
      <c r="D187" s="36"/>
      <c r="E187" s="36" t="s">
        <v>44</v>
      </c>
      <c r="F187" s="2"/>
      <c r="G187" s="12"/>
      <c r="H187" s="41"/>
      <c r="I187" s="41"/>
      <c r="J187" s="41"/>
      <c r="K187" s="41"/>
      <c r="L187" s="41"/>
      <c r="M187" s="41"/>
      <c r="P187" s="41"/>
      <c r="Q187" s="41"/>
      <c r="U187" s="40"/>
    </row>
    <row r="188" spans="1:23" s="6" customFormat="1" ht="12.75" customHeight="1" x14ac:dyDescent="0.3">
      <c r="A188" s="41"/>
      <c r="B188" s="41" t="s">
        <v>135</v>
      </c>
      <c r="C188" s="39">
        <v>84</v>
      </c>
      <c r="D188" s="36"/>
      <c r="E188" s="36" t="s">
        <v>136</v>
      </c>
      <c r="F188" s="2">
        <v>1</v>
      </c>
      <c r="G188" s="12" t="s">
        <v>47</v>
      </c>
      <c r="H188" s="41"/>
      <c r="I188" s="41"/>
      <c r="J188" s="41"/>
      <c r="K188" s="41"/>
      <c r="L188" s="41"/>
      <c r="M188" s="12" t="str">
        <f t="shared" ref="M188:M189" si="35">G188</f>
        <v>GRADE C119</v>
      </c>
      <c r="O188" s="41" t="str">
        <f t="shared" ref="O188:O189" si="36">M188</f>
        <v>GRADE C119</v>
      </c>
      <c r="P188" s="41"/>
      <c r="Q188" s="12"/>
      <c r="U188" s="40"/>
    </row>
    <row r="189" spans="1:23" s="6" customFormat="1" ht="12.75" customHeight="1" x14ac:dyDescent="0.3">
      <c r="A189" s="41"/>
      <c r="B189" s="41" t="s">
        <v>56</v>
      </c>
      <c r="C189" s="39">
        <v>85</v>
      </c>
      <c r="D189" s="36"/>
      <c r="E189" s="36" t="s">
        <v>57</v>
      </c>
      <c r="F189" s="2">
        <v>1</v>
      </c>
      <c r="G189" s="12" t="s">
        <v>55</v>
      </c>
      <c r="H189" s="41"/>
      <c r="I189" s="41"/>
      <c r="J189" s="41"/>
      <c r="K189" s="41"/>
      <c r="L189" s="41"/>
      <c r="M189" s="12" t="str">
        <f t="shared" si="35"/>
        <v>GRADE C116</v>
      </c>
      <c r="O189" s="41" t="str">
        <f t="shared" si="36"/>
        <v>GRADE C116</v>
      </c>
      <c r="P189" s="41"/>
      <c r="Q189" s="12"/>
      <c r="U189" s="40"/>
    </row>
    <row r="190" spans="1:23" s="6" customFormat="1" ht="12.75" customHeight="1" x14ac:dyDescent="0.3">
      <c r="A190" s="12"/>
      <c r="B190" s="12"/>
      <c r="C190" s="39">
        <v>86</v>
      </c>
      <c r="D190" s="36"/>
      <c r="E190" s="69" t="s">
        <v>191</v>
      </c>
      <c r="F190" s="40">
        <v>2</v>
      </c>
      <c r="G190" s="40"/>
      <c r="H190" s="40"/>
      <c r="I190" s="40"/>
      <c r="J190" s="40"/>
      <c r="K190" s="40"/>
      <c r="L190" s="40"/>
      <c r="M190" s="40"/>
      <c r="N190" s="40"/>
      <c r="O190" s="41"/>
      <c r="P190" s="40"/>
      <c r="Q190" s="40"/>
      <c r="R190" s="40"/>
      <c r="S190" s="41"/>
      <c r="T190" s="40"/>
      <c r="U190" s="40"/>
      <c r="V190" s="40"/>
      <c r="W190" s="41"/>
    </row>
    <row r="191" spans="1:23" s="6" customFormat="1" ht="12.75" customHeight="1" x14ac:dyDescent="0.3">
      <c r="A191" s="12"/>
      <c r="B191" s="12" t="s">
        <v>192</v>
      </c>
      <c r="C191" s="59"/>
      <c r="D191" s="36"/>
      <c r="E191" s="69" t="s">
        <v>193</v>
      </c>
      <c r="F191" s="40"/>
      <c r="G191" s="40" t="s">
        <v>60</v>
      </c>
      <c r="H191" s="40"/>
      <c r="I191" s="40"/>
      <c r="J191" s="40"/>
      <c r="K191" s="40"/>
      <c r="L191" s="40"/>
      <c r="M191" s="41" t="str">
        <f t="shared" ref="M191:M209" si="37">G191</f>
        <v>GRADE C115</v>
      </c>
      <c r="N191" s="40"/>
      <c r="O191" s="40" t="str">
        <f t="shared" ref="O191:O209" si="38">M191</f>
        <v>GRADE C115</v>
      </c>
      <c r="P191" s="40"/>
      <c r="Q191" s="41"/>
      <c r="R191" s="40"/>
      <c r="S191" s="40"/>
      <c r="T191" s="41"/>
      <c r="U191" s="40"/>
      <c r="V191" s="41"/>
    </row>
    <row r="192" spans="1:23" s="6" customFormat="1" ht="12.75" customHeight="1" x14ac:dyDescent="0.3">
      <c r="A192" s="12"/>
      <c r="B192" s="12" t="s">
        <v>194</v>
      </c>
      <c r="C192" s="59"/>
      <c r="D192" s="36"/>
      <c r="E192" s="69" t="s">
        <v>195</v>
      </c>
      <c r="F192" s="40"/>
      <c r="G192" s="40" t="s">
        <v>60</v>
      </c>
      <c r="H192" s="40"/>
      <c r="I192" s="40"/>
      <c r="J192" s="40"/>
      <c r="K192" s="40"/>
      <c r="L192" s="40"/>
      <c r="M192" s="41" t="str">
        <f t="shared" si="37"/>
        <v>GRADE C115</v>
      </c>
      <c r="N192" s="40"/>
      <c r="O192" s="40" t="str">
        <f t="shared" si="38"/>
        <v>GRADE C115</v>
      </c>
      <c r="P192" s="40"/>
      <c r="Q192" s="41"/>
      <c r="R192" s="40"/>
      <c r="S192" s="40"/>
      <c r="T192" s="41"/>
      <c r="U192" s="40"/>
      <c r="V192" s="41"/>
    </row>
    <row r="193" spans="1:22" s="6" customFormat="1" ht="12.75" customHeight="1" x14ac:dyDescent="0.3">
      <c r="A193" s="12"/>
      <c r="B193" s="12" t="s">
        <v>74</v>
      </c>
      <c r="C193" s="59"/>
      <c r="D193" s="36"/>
      <c r="E193" s="69" t="s">
        <v>75</v>
      </c>
      <c r="F193" s="40"/>
      <c r="G193" s="40" t="s">
        <v>76</v>
      </c>
      <c r="H193" s="40"/>
      <c r="I193" s="40"/>
      <c r="J193" s="40"/>
      <c r="K193" s="40"/>
      <c r="L193" s="40"/>
      <c r="M193" s="41" t="str">
        <f t="shared" si="37"/>
        <v>GRADE C113</v>
      </c>
      <c r="N193" s="40"/>
      <c r="O193" s="40" t="str">
        <f t="shared" si="38"/>
        <v>GRADE C113</v>
      </c>
      <c r="P193" s="40"/>
      <c r="Q193" s="41"/>
      <c r="R193" s="40"/>
      <c r="S193" s="40"/>
      <c r="T193" s="41"/>
      <c r="U193" s="40"/>
      <c r="V193" s="41"/>
    </row>
    <row r="194" spans="1:22" s="65" customFormat="1" ht="12.75" customHeight="1" x14ac:dyDescent="0.3">
      <c r="A194" s="60"/>
      <c r="B194" s="60" t="s">
        <v>83</v>
      </c>
      <c r="C194" s="66"/>
      <c r="D194" s="62"/>
      <c r="E194" s="67" t="s">
        <v>84</v>
      </c>
      <c r="F194" s="63"/>
      <c r="G194" s="63" t="s">
        <v>85</v>
      </c>
      <c r="H194" s="63"/>
      <c r="I194" s="63"/>
      <c r="J194" s="63"/>
      <c r="K194" s="63"/>
      <c r="L194" s="63"/>
      <c r="M194" s="63" t="str">
        <f t="shared" si="37"/>
        <v>GRADE C112</v>
      </c>
      <c r="N194" s="64"/>
      <c r="O194" s="63" t="str">
        <f t="shared" si="38"/>
        <v>GRADE C112</v>
      </c>
      <c r="P194" s="63"/>
      <c r="Q194" s="63"/>
      <c r="R194" s="64"/>
      <c r="S194" s="64"/>
      <c r="U194" s="40"/>
    </row>
    <row r="195" spans="1:22" s="6" customFormat="1" ht="12.75" customHeight="1" x14ac:dyDescent="0.3">
      <c r="A195" s="12"/>
      <c r="B195" s="12" t="s">
        <v>196</v>
      </c>
      <c r="C195" s="59"/>
      <c r="D195" s="36"/>
      <c r="E195" s="69" t="s">
        <v>197</v>
      </c>
      <c r="F195" s="40"/>
      <c r="G195" s="40" t="s">
        <v>85</v>
      </c>
      <c r="H195" s="40"/>
      <c r="I195" s="40"/>
      <c r="J195" s="40"/>
      <c r="K195" s="40"/>
      <c r="L195" s="40"/>
      <c r="M195" s="41" t="str">
        <f t="shared" si="37"/>
        <v>GRADE C112</v>
      </c>
      <c r="N195" s="40"/>
      <c r="O195" s="40" t="str">
        <f t="shared" si="38"/>
        <v>GRADE C112</v>
      </c>
      <c r="P195" s="40"/>
      <c r="Q195" s="41"/>
      <c r="R195" s="40"/>
      <c r="S195" s="40"/>
      <c r="T195" s="41"/>
      <c r="U195" s="40"/>
      <c r="V195" s="41"/>
    </row>
    <row r="196" spans="1:22" s="65" customFormat="1" ht="12.75" customHeight="1" x14ac:dyDescent="0.3">
      <c r="A196" s="60"/>
      <c r="B196" s="60" t="s">
        <v>100</v>
      </c>
      <c r="C196" s="66"/>
      <c r="D196" s="62"/>
      <c r="E196" s="67" t="s">
        <v>101</v>
      </c>
      <c r="F196" s="63"/>
      <c r="G196" s="63" t="s">
        <v>102</v>
      </c>
      <c r="H196" s="63"/>
      <c r="I196" s="63"/>
      <c r="J196" s="63"/>
      <c r="K196" s="63"/>
      <c r="L196" s="63"/>
      <c r="M196" s="63" t="str">
        <f t="shared" si="37"/>
        <v>GRADE C109</v>
      </c>
      <c r="N196" s="64"/>
      <c r="O196" s="63" t="str">
        <f t="shared" si="38"/>
        <v>GRADE C109</v>
      </c>
      <c r="P196" s="63"/>
      <c r="Q196" s="63"/>
      <c r="R196" s="64"/>
      <c r="S196" s="64"/>
      <c r="U196" s="40"/>
    </row>
    <row r="197" spans="1:22" s="6" customFormat="1" ht="12.75" customHeight="1" x14ac:dyDescent="0.3">
      <c r="A197" s="12"/>
      <c r="B197" s="12" t="s">
        <v>198</v>
      </c>
      <c r="C197" s="59"/>
      <c r="D197" s="36"/>
      <c r="E197" s="69" t="s">
        <v>199</v>
      </c>
      <c r="F197" s="40"/>
      <c r="G197" s="40" t="s">
        <v>102</v>
      </c>
      <c r="H197" s="40"/>
      <c r="I197" s="40"/>
      <c r="J197" s="40"/>
      <c r="K197" s="40"/>
      <c r="L197" s="40"/>
      <c r="M197" s="41" t="str">
        <f t="shared" si="37"/>
        <v>GRADE C109</v>
      </c>
      <c r="N197" s="40"/>
      <c r="O197" s="40" t="str">
        <f t="shared" si="38"/>
        <v>GRADE C109</v>
      </c>
      <c r="P197" s="40"/>
      <c r="Q197" s="41"/>
      <c r="R197" s="40"/>
      <c r="S197" s="40"/>
      <c r="T197" s="41"/>
      <c r="U197" s="40"/>
      <c r="V197" s="41"/>
    </row>
    <row r="198" spans="1:22" s="65" customFormat="1" ht="12.75" customHeight="1" x14ac:dyDescent="0.3">
      <c r="A198" s="60"/>
      <c r="B198" s="60" t="s">
        <v>115</v>
      </c>
      <c r="C198" s="66"/>
      <c r="D198" s="62"/>
      <c r="E198" s="67" t="s">
        <v>116</v>
      </c>
      <c r="F198" s="63"/>
      <c r="G198" s="63" t="s">
        <v>117</v>
      </c>
      <c r="H198" s="63"/>
      <c r="I198" s="63"/>
      <c r="J198" s="63"/>
      <c r="K198" s="63"/>
      <c r="L198" s="63"/>
      <c r="M198" s="63" t="str">
        <f t="shared" si="37"/>
        <v>GRADE C106</v>
      </c>
      <c r="N198" s="64"/>
      <c r="O198" s="63" t="str">
        <f t="shared" si="38"/>
        <v>GRADE C106</v>
      </c>
      <c r="P198" s="63"/>
      <c r="Q198" s="63"/>
      <c r="R198" s="64"/>
      <c r="S198" s="64"/>
      <c r="U198" s="40"/>
    </row>
    <row r="199" spans="1:22" s="6" customFormat="1" ht="12.75" customHeight="1" x14ac:dyDescent="0.3">
      <c r="A199" s="41"/>
      <c r="B199" s="41" t="s">
        <v>61</v>
      </c>
      <c r="C199" s="39">
        <v>87</v>
      </c>
      <c r="D199" s="36"/>
      <c r="E199" s="36" t="s">
        <v>62</v>
      </c>
      <c r="F199" s="2">
        <v>1</v>
      </c>
      <c r="G199" s="12" t="s">
        <v>60</v>
      </c>
      <c r="H199" s="41"/>
      <c r="I199" s="41"/>
      <c r="J199" s="41"/>
      <c r="K199" s="41"/>
      <c r="L199" s="41"/>
      <c r="M199" s="12" t="str">
        <f t="shared" si="37"/>
        <v>GRADE C115</v>
      </c>
      <c r="O199" s="41" t="str">
        <f t="shared" si="38"/>
        <v>GRADE C115</v>
      </c>
      <c r="P199" s="41"/>
      <c r="Q199" s="12"/>
      <c r="U199" s="40"/>
    </row>
    <row r="200" spans="1:22" s="6" customFormat="1" ht="12.75" customHeight="1" x14ac:dyDescent="0.3">
      <c r="A200" s="41"/>
      <c r="B200" s="41" t="s">
        <v>63</v>
      </c>
      <c r="C200" s="39">
        <v>88</v>
      </c>
      <c r="D200" s="36"/>
      <c r="E200" s="36" t="s">
        <v>64</v>
      </c>
      <c r="F200" s="2">
        <v>1</v>
      </c>
      <c r="G200" s="12" t="s">
        <v>60</v>
      </c>
      <c r="H200" s="41"/>
      <c r="I200" s="41"/>
      <c r="J200" s="41"/>
      <c r="K200" s="41"/>
      <c r="L200" s="41"/>
      <c r="M200" s="12" t="str">
        <f t="shared" si="37"/>
        <v>GRADE C115</v>
      </c>
      <c r="O200" s="41" t="str">
        <f t="shared" si="38"/>
        <v>GRADE C115</v>
      </c>
      <c r="P200" s="41"/>
      <c r="Q200" s="12"/>
      <c r="U200" s="40"/>
    </row>
    <row r="201" spans="1:22" s="6" customFormat="1" ht="12.75" customHeight="1" x14ac:dyDescent="0.3">
      <c r="A201" s="41"/>
      <c r="B201" s="41" t="s">
        <v>77</v>
      </c>
      <c r="C201" s="39">
        <v>89</v>
      </c>
      <c r="D201" s="36"/>
      <c r="E201" s="36" t="s">
        <v>78</v>
      </c>
      <c r="F201" s="2">
        <v>1</v>
      </c>
      <c r="G201" s="12" t="s">
        <v>76</v>
      </c>
      <c r="H201" s="41"/>
      <c r="I201" s="41"/>
      <c r="J201" s="41"/>
      <c r="K201" s="41"/>
      <c r="L201" s="41"/>
      <c r="M201" s="12" t="str">
        <f t="shared" si="37"/>
        <v>GRADE C113</v>
      </c>
      <c r="O201" s="41" t="str">
        <f t="shared" si="38"/>
        <v>GRADE C113</v>
      </c>
      <c r="P201" s="41"/>
      <c r="Q201" s="12"/>
      <c r="U201" s="40"/>
    </row>
    <row r="202" spans="1:22" s="6" customFormat="1" ht="12.75" customHeight="1" x14ac:dyDescent="0.3">
      <c r="A202" s="41"/>
      <c r="B202" s="41" t="s">
        <v>95</v>
      </c>
      <c r="C202" s="39">
        <v>90</v>
      </c>
      <c r="D202" s="36"/>
      <c r="E202" s="36" t="s">
        <v>96</v>
      </c>
      <c r="F202" s="2">
        <v>1</v>
      </c>
      <c r="G202" s="12" t="s">
        <v>94</v>
      </c>
      <c r="H202" s="41"/>
      <c r="I202" s="41"/>
      <c r="J202" s="41"/>
      <c r="K202" s="41"/>
      <c r="L202" s="41"/>
      <c r="M202" s="12" t="str">
        <f t="shared" si="37"/>
        <v>GRADE C110</v>
      </c>
      <c r="O202" s="41" t="str">
        <f t="shared" si="38"/>
        <v>GRADE C110</v>
      </c>
      <c r="P202" s="41"/>
      <c r="Q202" s="12"/>
      <c r="U202" s="40"/>
    </row>
    <row r="203" spans="1:22" s="6" customFormat="1" ht="12.75" customHeight="1" x14ac:dyDescent="0.3">
      <c r="A203" s="12"/>
      <c r="B203" s="12" t="s">
        <v>141</v>
      </c>
      <c r="C203" s="39">
        <v>91</v>
      </c>
      <c r="D203" s="36"/>
      <c r="E203" s="70" t="s">
        <v>142</v>
      </c>
      <c r="F203" s="2">
        <v>1</v>
      </c>
      <c r="G203" s="40" t="s">
        <v>94</v>
      </c>
      <c r="H203" s="12"/>
      <c r="I203" s="40"/>
      <c r="J203" s="12"/>
      <c r="K203" s="40"/>
      <c r="L203" s="40"/>
      <c r="M203" s="40" t="str">
        <f t="shared" si="37"/>
        <v>GRADE C110</v>
      </c>
      <c r="O203" s="41" t="str">
        <f t="shared" si="38"/>
        <v>GRADE C110</v>
      </c>
      <c r="P203" s="40"/>
      <c r="Q203" s="40"/>
      <c r="U203" s="40"/>
    </row>
    <row r="204" spans="1:22" s="6" customFormat="1" ht="12.75" customHeight="1" x14ac:dyDescent="0.3">
      <c r="A204" s="41"/>
      <c r="B204" s="41" t="s">
        <v>103</v>
      </c>
      <c r="C204" s="39">
        <v>92</v>
      </c>
      <c r="D204" s="36"/>
      <c r="E204" s="36" t="s">
        <v>104</v>
      </c>
      <c r="F204" s="2">
        <v>1</v>
      </c>
      <c r="G204" s="12" t="s">
        <v>102</v>
      </c>
      <c r="H204" s="41"/>
      <c r="I204" s="41"/>
      <c r="J204" s="41"/>
      <c r="K204" s="41"/>
      <c r="L204" s="41"/>
      <c r="M204" s="12" t="str">
        <f t="shared" si="37"/>
        <v>GRADE C109</v>
      </c>
      <c r="O204" s="41" t="str">
        <f t="shared" si="38"/>
        <v>GRADE C109</v>
      </c>
      <c r="P204" s="41"/>
      <c r="Q204" s="12"/>
      <c r="U204" s="40"/>
    </row>
    <row r="205" spans="1:22" s="6" customFormat="1" ht="12.75" customHeight="1" x14ac:dyDescent="0.3">
      <c r="A205" s="41"/>
      <c r="B205" s="41" t="s">
        <v>108</v>
      </c>
      <c r="C205" s="39">
        <v>93</v>
      </c>
      <c r="D205" s="36"/>
      <c r="E205" s="36" t="s">
        <v>109</v>
      </c>
      <c r="F205" s="2">
        <v>1</v>
      </c>
      <c r="G205" s="12" t="s">
        <v>107</v>
      </c>
      <c r="H205" s="41"/>
      <c r="I205" s="41"/>
      <c r="J205" s="41"/>
      <c r="K205" s="41"/>
      <c r="L205" s="41"/>
      <c r="M205" s="12" t="str">
        <f t="shared" si="37"/>
        <v>GRADE C108</v>
      </c>
      <c r="O205" s="41" t="str">
        <f t="shared" si="38"/>
        <v>GRADE C108</v>
      </c>
      <c r="P205" s="41"/>
      <c r="Q205" s="12"/>
      <c r="U205" s="40"/>
    </row>
    <row r="206" spans="1:22" s="6" customFormat="1" ht="12.75" customHeight="1" x14ac:dyDescent="0.3">
      <c r="A206" s="41"/>
      <c r="B206" s="41" t="s">
        <v>137</v>
      </c>
      <c r="C206" s="39">
        <v>94</v>
      </c>
      <c r="D206" s="36"/>
      <c r="E206" s="36" t="s">
        <v>204</v>
      </c>
      <c r="F206" s="2">
        <v>1</v>
      </c>
      <c r="G206" s="12" t="s">
        <v>107</v>
      </c>
      <c r="H206" s="41"/>
      <c r="I206" s="41"/>
      <c r="J206" s="41"/>
      <c r="K206" s="41"/>
      <c r="L206" s="41"/>
      <c r="M206" s="12" t="str">
        <f t="shared" si="37"/>
        <v>GRADE C108</v>
      </c>
      <c r="O206" s="41" t="str">
        <f t="shared" si="38"/>
        <v>GRADE C108</v>
      </c>
      <c r="P206" s="41"/>
      <c r="Q206" s="12"/>
      <c r="U206" s="40"/>
    </row>
    <row r="207" spans="1:22" s="6" customFormat="1" ht="12.75" customHeight="1" x14ac:dyDescent="0.3">
      <c r="A207" s="41"/>
      <c r="B207" s="41" t="s">
        <v>110</v>
      </c>
      <c r="C207" s="39">
        <v>95</v>
      </c>
      <c r="D207" s="36"/>
      <c r="E207" s="36" t="s">
        <v>111</v>
      </c>
      <c r="F207" s="2">
        <v>1</v>
      </c>
      <c r="G207" s="12" t="s">
        <v>112</v>
      </c>
      <c r="H207" s="41"/>
      <c r="I207" s="41"/>
      <c r="J207" s="41"/>
      <c r="K207" s="41"/>
      <c r="L207" s="41"/>
      <c r="M207" s="12" t="str">
        <f t="shared" si="37"/>
        <v>GRADE C107</v>
      </c>
      <c r="O207" s="41" t="str">
        <f t="shared" si="38"/>
        <v>GRADE C107</v>
      </c>
      <c r="P207" s="41"/>
      <c r="Q207" s="12"/>
      <c r="U207" s="40"/>
    </row>
    <row r="208" spans="1:22" s="6" customFormat="1" ht="12.75" customHeight="1" x14ac:dyDescent="0.3">
      <c r="A208" s="41"/>
      <c r="B208" s="41" t="s">
        <v>118</v>
      </c>
      <c r="C208" s="39">
        <v>96</v>
      </c>
      <c r="D208" s="36"/>
      <c r="E208" s="36" t="s">
        <v>119</v>
      </c>
      <c r="F208" s="2">
        <v>1</v>
      </c>
      <c r="G208" s="12" t="s">
        <v>120</v>
      </c>
      <c r="H208" s="41"/>
      <c r="I208" s="41"/>
      <c r="J208" s="41"/>
      <c r="K208" s="41"/>
      <c r="L208" s="41"/>
      <c r="M208" s="12" t="str">
        <f t="shared" si="37"/>
        <v>GRADE C105</v>
      </c>
      <c r="O208" s="41" t="str">
        <f t="shared" si="38"/>
        <v>GRADE C105</v>
      </c>
      <c r="P208" s="41"/>
      <c r="Q208" s="12"/>
      <c r="U208" s="40"/>
    </row>
    <row r="209" spans="1:21" s="6" customFormat="1" ht="12.75" customHeight="1" x14ac:dyDescent="0.3">
      <c r="A209" s="41"/>
      <c r="B209" s="41" t="s">
        <v>128</v>
      </c>
      <c r="C209" s="39">
        <v>97</v>
      </c>
      <c r="D209" s="36"/>
      <c r="E209" s="36" t="s">
        <v>129</v>
      </c>
      <c r="F209" s="2">
        <v>2</v>
      </c>
      <c r="G209" s="12" t="s">
        <v>130</v>
      </c>
      <c r="H209" s="41"/>
      <c r="I209" s="41"/>
      <c r="J209" s="41"/>
      <c r="K209" s="41"/>
      <c r="L209" s="41"/>
      <c r="M209" s="12" t="str">
        <f t="shared" si="37"/>
        <v>GRADE C103</v>
      </c>
      <c r="O209" s="41" t="str">
        <f t="shared" si="38"/>
        <v>GRADE C103</v>
      </c>
      <c r="P209" s="41"/>
      <c r="Q209" s="12"/>
      <c r="U209" s="40"/>
    </row>
    <row r="210" spans="1:21" s="6" customFormat="1" ht="12.75" customHeight="1" x14ac:dyDescent="0.3">
      <c r="A210" s="41"/>
      <c r="B210" s="41"/>
      <c r="C210" s="39"/>
      <c r="D210" s="36"/>
      <c r="E210" s="37" t="s">
        <v>2</v>
      </c>
      <c r="F210" s="13">
        <f>SUM(F188:F209)</f>
        <v>16</v>
      </c>
      <c r="G210" s="12"/>
      <c r="H210" s="13">
        <f>SUM(H188:H209)</f>
        <v>0</v>
      </c>
      <c r="I210" s="41"/>
      <c r="J210" s="13">
        <f>SUM(J188:J209)</f>
        <v>0</v>
      </c>
      <c r="K210" s="41"/>
      <c r="L210" s="13">
        <f>SUM(L188:L209)</f>
        <v>0</v>
      </c>
      <c r="M210" s="41"/>
      <c r="N210" s="13">
        <f>SUM(N188:N209)</f>
        <v>0</v>
      </c>
      <c r="P210" s="13">
        <f>SUM(P188:P209)</f>
        <v>0</v>
      </c>
      <c r="Q210" s="41"/>
      <c r="R210" s="13">
        <f>SUM(R188:R209)</f>
        <v>0</v>
      </c>
      <c r="U210" s="40"/>
    </row>
    <row r="211" spans="1:21" s="6" customFormat="1" ht="12.75" customHeight="1" x14ac:dyDescent="0.3">
      <c r="A211" s="41"/>
      <c r="B211" s="41"/>
      <c r="C211" s="39"/>
      <c r="D211" s="36"/>
      <c r="E211" s="36"/>
      <c r="F211" s="2"/>
      <c r="G211" s="12"/>
      <c r="H211" s="41"/>
      <c r="I211" s="41"/>
      <c r="J211" s="41"/>
      <c r="K211" s="41"/>
      <c r="L211" s="41"/>
      <c r="M211" s="41"/>
      <c r="P211" s="41"/>
      <c r="Q211" s="41"/>
      <c r="U211" s="40"/>
    </row>
    <row r="212" spans="1:21" s="6" customFormat="1" ht="12.75" customHeight="1" x14ac:dyDescent="0.3">
      <c r="A212" s="12"/>
      <c r="B212" s="12"/>
      <c r="C212" s="36"/>
      <c r="D212" s="36"/>
      <c r="E212" s="36" t="s">
        <v>8</v>
      </c>
      <c r="F212" s="2"/>
      <c r="G212" s="40"/>
      <c r="H212" s="41"/>
      <c r="I212" s="40"/>
      <c r="J212" s="41"/>
      <c r="K212" s="40"/>
      <c r="L212" s="40"/>
      <c r="M212" s="40"/>
      <c r="N212" s="41"/>
      <c r="P212" s="40"/>
      <c r="Q212" s="40"/>
      <c r="R212" s="41"/>
      <c r="U212" s="40"/>
    </row>
    <row r="213" spans="1:21" s="6" customFormat="1" ht="12.75" customHeight="1" x14ac:dyDescent="0.3">
      <c r="A213" s="12"/>
      <c r="B213" s="12"/>
      <c r="C213" s="36"/>
      <c r="D213" s="36"/>
      <c r="E213" s="36" t="s">
        <v>5</v>
      </c>
      <c r="F213" s="2"/>
      <c r="G213" s="40"/>
      <c r="H213" s="41"/>
      <c r="I213" s="40"/>
      <c r="J213" s="41"/>
      <c r="K213" s="40"/>
      <c r="L213" s="40"/>
      <c r="M213" s="40"/>
      <c r="N213" s="41"/>
      <c r="P213" s="40"/>
      <c r="Q213" s="40"/>
      <c r="R213" s="41"/>
      <c r="U213" s="40"/>
    </row>
    <row r="214" spans="1:21" s="6" customFormat="1" ht="12.75" customHeight="1" x14ac:dyDescent="0.3">
      <c r="A214" s="12"/>
      <c r="B214" s="12"/>
      <c r="C214" s="39">
        <v>98</v>
      </c>
      <c r="D214" s="36"/>
      <c r="E214" s="36" t="s">
        <v>7</v>
      </c>
      <c r="F214" s="41">
        <v>1</v>
      </c>
      <c r="G214" s="40">
        <v>119167.04905116411</v>
      </c>
      <c r="H214" s="41"/>
      <c r="I214" s="40"/>
      <c r="J214" s="41"/>
      <c r="K214" s="40"/>
      <c r="L214" s="40"/>
      <c r="M214" s="40">
        <f t="shared" ref="M214:M215" si="39">G214*(1+$T$8)</f>
        <v>121431.22298313622</v>
      </c>
      <c r="N214" s="40"/>
      <c r="O214" s="40">
        <f t="shared" ref="O214:O215" si="40">M214*(1+$T$8)</f>
        <v>123738.4162198158</v>
      </c>
      <c r="P214" s="40"/>
      <c r="Q214" s="40"/>
      <c r="R214" s="40"/>
      <c r="U214" s="40"/>
    </row>
    <row r="215" spans="1:21" s="6" customFormat="1" ht="12.75" customHeight="1" x14ac:dyDescent="0.3">
      <c r="A215" s="12"/>
      <c r="B215" s="12"/>
      <c r="C215" s="39">
        <v>98</v>
      </c>
      <c r="D215" s="36"/>
      <c r="E215" s="36" t="s">
        <v>4</v>
      </c>
      <c r="F215" s="41">
        <v>2</v>
      </c>
      <c r="G215" s="40">
        <v>113574</v>
      </c>
      <c r="H215" s="41"/>
      <c r="I215" s="40"/>
      <c r="J215" s="41"/>
      <c r="K215" s="40"/>
      <c r="L215" s="41"/>
      <c r="M215" s="40">
        <f t="shared" si="39"/>
        <v>115731.90599999999</v>
      </c>
      <c r="N215" s="41"/>
      <c r="O215" s="40">
        <f t="shared" si="40"/>
        <v>117930.81221399998</v>
      </c>
      <c r="P215" s="41"/>
      <c r="Q215" s="40"/>
      <c r="R215" s="40"/>
      <c r="U215" s="40"/>
    </row>
    <row r="216" spans="1:21" s="6" customFormat="1" ht="12.75" customHeight="1" x14ac:dyDescent="0.3">
      <c r="A216" s="12"/>
      <c r="B216" s="12"/>
      <c r="C216" s="38"/>
      <c r="D216" s="36"/>
      <c r="E216" s="37" t="s">
        <v>2</v>
      </c>
      <c r="F216" s="42">
        <f>SUM(F214:F215)</f>
        <v>3</v>
      </c>
      <c r="G216" s="40"/>
      <c r="H216" s="42">
        <f>SUM(H214:H215)</f>
        <v>0</v>
      </c>
      <c r="I216" s="40"/>
      <c r="J216" s="42">
        <f>SUM(J214:J215)</f>
        <v>0</v>
      </c>
      <c r="K216" s="40"/>
      <c r="L216" s="42">
        <f>SUM(L214:L215)</f>
        <v>0</v>
      </c>
      <c r="M216" s="40"/>
      <c r="N216" s="42"/>
      <c r="P216" s="42"/>
      <c r="Q216" s="40"/>
      <c r="R216" s="42">
        <f>SUM(R214:R215)</f>
        <v>0</v>
      </c>
      <c r="U216" s="40"/>
    </row>
    <row r="217" spans="1:21" s="6" customFormat="1" ht="12.75" customHeight="1" x14ac:dyDescent="0.3">
      <c r="A217" s="12"/>
      <c r="B217" s="12"/>
      <c r="C217" s="39"/>
      <c r="D217" s="36"/>
      <c r="E217" s="37"/>
      <c r="F217" s="40"/>
      <c r="G217" s="40"/>
      <c r="H217" s="41"/>
      <c r="I217" s="40"/>
      <c r="J217" s="41"/>
      <c r="K217" s="40"/>
      <c r="L217" s="40"/>
      <c r="M217" s="40"/>
      <c r="N217" s="41"/>
      <c r="P217" s="40"/>
      <c r="Q217" s="40"/>
      <c r="R217" s="41"/>
      <c r="U217" s="40"/>
    </row>
    <row r="218" spans="1:21" s="6" customFormat="1" ht="12.75" customHeight="1" x14ac:dyDescent="0.3">
      <c r="A218" s="12"/>
      <c r="B218" s="12"/>
      <c r="C218" s="36"/>
      <c r="D218" s="36"/>
      <c r="E218" s="36" t="s">
        <v>6</v>
      </c>
      <c r="F218" s="2"/>
      <c r="G218" s="40"/>
      <c r="H218" s="41"/>
      <c r="I218" s="40"/>
      <c r="J218" s="41"/>
      <c r="K218" s="40"/>
      <c r="L218" s="40"/>
      <c r="M218" s="40"/>
      <c r="N218" s="41"/>
      <c r="P218" s="40"/>
      <c r="Q218" s="40"/>
      <c r="R218" s="41"/>
      <c r="U218" s="40"/>
    </row>
    <row r="219" spans="1:21" s="6" customFormat="1" ht="12.75" customHeight="1" x14ac:dyDescent="0.3">
      <c r="A219" s="12"/>
      <c r="B219" s="12"/>
      <c r="C219" s="36"/>
      <c r="D219" s="36"/>
      <c r="E219" s="36" t="s">
        <v>5</v>
      </c>
      <c r="F219" s="2"/>
      <c r="G219" s="40"/>
      <c r="H219" s="41"/>
      <c r="I219" s="40"/>
      <c r="J219" s="41"/>
      <c r="K219" s="40"/>
      <c r="L219" s="40"/>
      <c r="M219" s="40"/>
      <c r="N219" s="41"/>
      <c r="P219" s="40"/>
      <c r="Q219" s="40"/>
      <c r="R219" s="41"/>
      <c r="U219" s="40"/>
    </row>
    <row r="220" spans="1:21" s="6" customFormat="1" ht="12.75" customHeight="1" x14ac:dyDescent="0.3">
      <c r="A220" s="12"/>
      <c r="B220" s="12"/>
      <c r="C220" s="39">
        <v>94</v>
      </c>
      <c r="D220" s="36"/>
      <c r="E220" s="36" t="s">
        <v>4</v>
      </c>
      <c r="F220" s="41">
        <v>18</v>
      </c>
      <c r="G220" s="79">
        <v>90859.132121189497</v>
      </c>
      <c r="H220" s="81"/>
      <c r="I220" s="79"/>
      <c r="J220" s="81"/>
      <c r="K220" s="79"/>
      <c r="L220" s="79"/>
      <c r="M220" s="79">
        <f>U220*(1+$T$8)</f>
        <v>92494.596499370906</v>
      </c>
      <c r="N220" s="79"/>
      <c r="O220" s="79">
        <f t="shared" ref="O220:O221" si="41">M220*(1+$T$8)</f>
        <v>94251.993832858949</v>
      </c>
      <c r="P220" s="79"/>
      <c r="Q220" s="79"/>
      <c r="R220" s="79"/>
      <c r="S220" s="82"/>
      <c r="U220" s="40">
        <v>90769.967124014642</v>
      </c>
    </row>
    <row r="221" spans="1:21" s="6" customFormat="1" ht="12.75" customHeight="1" x14ac:dyDescent="0.3">
      <c r="A221" s="12"/>
      <c r="B221" s="12"/>
      <c r="C221" s="39">
        <v>95</v>
      </c>
      <c r="D221" s="36"/>
      <c r="E221" s="36" t="s">
        <v>3</v>
      </c>
      <c r="F221" s="41">
        <v>25</v>
      </c>
      <c r="G221" s="40">
        <v>45682.614352241013</v>
      </c>
      <c r="H221" s="41"/>
      <c r="I221" s="40"/>
      <c r="J221" s="41"/>
      <c r="K221" s="40"/>
      <c r="L221" s="43"/>
      <c r="M221" s="40">
        <f t="shared" ref="M221" si="42">G221*(1+$T$8)</f>
        <v>46550.584024933589</v>
      </c>
      <c r="N221" s="40"/>
      <c r="O221" s="40">
        <f t="shared" si="41"/>
        <v>47435.045121407325</v>
      </c>
      <c r="P221" s="43"/>
      <c r="Q221" s="40"/>
      <c r="R221" s="40"/>
      <c r="U221" s="40"/>
    </row>
    <row r="222" spans="1:21" s="6" customFormat="1" ht="12.75" customHeight="1" x14ac:dyDescent="0.3">
      <c r="A222" s="41"/>
      <c r="B222" s="41"/>
      <c r="C222" s="38"/>
      <c r="D222" s="36"/>
      <c r="E222" s="37" t="s">
        <v>2</v>
      </c>
      <c r="F222" s="42">
        <f>SUM(F220:F221)</f>
        <v>43</v>
      </c>
      <c r="G222" s="40"/>
      <c r="H222" s="42">
        <f>SUM(H220:H221)</f>
        <v>0</v>
      </c>
      <c r="I222" s="40"/>
      <c r="J222" s="42">
        <f>SUM(J220:J221)</f>
        <v>0</v>
      </c>
      <c r="K222" s="40"/>
      <c r="L222" s="40">
        <f>SUM(L220:L221)</f>
        <v>0</v>
      </c>
      <c r="M222" s="40"/>
      <c r="N222" s="42">
        <f>SUM(N220:N221)</f>
        <v>0</v>
      </c>
      <c r="O222" s="40"/>
      <c r="P222" s="40">
        <f>SUM(P220:P221)</f>
        <v>0</v>
      </c>
      <c r="Q222" s="40"/>
      <c r="R222" s="42">
        <f>SUM(R220:R221)</f>
        <v>0</v>
      </c>
      <c r="S222" s="40"/>
      <c r="U222" s="40"/>
    </row>
    <row r="223" spans="1:21" s="6" customFormat="1" ht="12.75" customHeight="1" x14ac:dyDescent="0.3">
      <c r="A223" s="41"/>
      <c r="B223" s="41"/>
      <c r="C223" s="39"/>
      <c r="D223" s="36"/>
      <c r="E223" s="36"/>
      <c r="F223" s="2"/>
      <c r="G223" s="40"/>
      <c r="H223" s="41"/>
      <c r="I223" s="40"/>
      <c r="J223" s="41"/>
      <c r="K223" s="40"/>
      <c r="L223" s="43"/>
      <c r="M223" s="40"/>
      <c r="N223" s="41"/>
      <c r="O223" s="40"/>
      <c r="P223" s="43"/>
      <c r="Q223" s="40"/>
      <c r="R223" s="41"/>
      <c r="S223" s="40"/>
      <c r="U223" s="40"/>
    </row>
    <row r="224" spans="1:21" s="6" customFormat="1" ht="12.75" customHeight="1" x14ac:dyDescent="0.3">
      <c r="A224" s="41"/>
      <c r="B224" s="41"/>
      <c r="C224" s="39"/>
      <c r="D224" s="36"/>
      <c r="E224" s="49" t="s">
        <v>1</v>
      </c>
      <c r="F224" s="13">
        <f>F222+F210+F216+F184</f>
        <v>66</v>
      </c>
      <c r="G224" s="40"/>
      <c r="H224" s="13">
        <f>H222+H210+H216+H184</f>
        <v>0</v>
      </c>
      <c r="I224" s="40"/>
      <c r="J224" s="13">
        <f>J222+J210+J216+J184</f>
        <v>0</v>
      </c>
      <c r="K224" s="40"/>
      <c r="L224" s="13">
        <f>L222+L210+L216+L184</f>
        <v>0</v>
      </c>
      <c r="M224" s="40"/>
      <c r="N224" s="13">
        <f>N222+N210+N216+N184</f>
        <v>0</v>
      </c>
      <c r="O224" s="40"/>
      <c r="P224" s="13">
        <f>P222+P210+P216+P184</f>
        <v>0</v>
      </c>
      <c r="Q224" s="40"/>
      <c r="R224" s="13">
        <f>R222+R210+R216+R184</f>
        <v>0</v>
      </c>
      <c r="S224" s="40"/>
      <c r="U224" s="40"/>
    </row>
    <row r="225" spans="1:21" s="6" customFormat="1" ht="12.75" customHeight="1" x14ac:dyDescent="0.3">
      <c r="A225" s="41"/>
      <c r="B225" s="41"/>
      <c r="C225" s="36"/>
      <c r="D225" s="36"/>
      <c r="E225" s="36"/>
      <c r="F225" s="2"/>
      <c r="G225" s="40"/>
      <c r="H225" s="41"/>
      <c r="I225" s="40"/>
      <c r="J225" s="41"/>
      <c r="K225" s="40"/>
      <c r="L225" s="43"/>
      <c r="M225" s="40"/>
      <c r="N225" s="41"/>
      <c r="O225" s="40"/>
      <c r="P225" s="43"/>
      <c r="Q225" s="40"/>
      <c r="R225" s="41"/>
      <c r="S225" s="40"/>
      <c r="U225" s="40"/>
    </row>
    <row r="226" spans="1:21" s="6" customFormat="1" ht="12.75" customHeight="1" x14ac:dyDescent="0.3">
      <c r="A226" s="41"/>
      <c r="B226" s="41"/>
      <c r="C226" s="36"/>
      <c r="D226" s="36"/>
      <c r="E226" s="14" t="s">
        <v>0</v>
      </c>
      <c r="F226" s="13">
        <f>F224+F174+F119</f>
        <v>325</v>
      </c>
      <c r="G226" s="40"/>
      <c r="H226" s="13">
        <f>H224+H174+H119</f>
        <v>0</v>
      </c>
      <c r="I226" s="40"/>
      <c r="J226" s="13">
        <f>J224+J174+J119</f>
        <v>0</v>
      </c>
      <c r="K226" s="40"/>
      <c r="L226" s="40">
        <f>L224+L174+L119</f>
        <v>0</v>
      </c>
      <c r="M226" s="40"/>
      <c r="N226" s="13">
        <f>N224+N174+N119</f>
        <v>0</v>
      </c>
      <c r="O226" s="40"/>
      <c r="P226" s="40">
        <f>P224+P174+P119</f>
        <v>0</v>
      </c>
      <c r="Q226" s="40"/>
      <c r="R226" s="13">
        <f>R224+R174+R119</f>
        <v>0</v>
      </c>
      <c r="S226" s="40"/>
      <c r="U226" s="40"/>
    </row>
    <row r="227" spans="1:21" s="6" customFormat="1" ht="12.75" customHeight="1" x14ac:dyDescent="0.3">
      <c r="A227" s="41"/>
      <c r="B227" s="41"/>
      <c r="C227" s="39"/>
      <c r="D227" s="36"/>
      <c r="E227" s="36"/>
      <c r="F227" s="2"/>
      <c r="G227" s="12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U227" s="40"/>
    </row>
    <row r="228" spans="1:21" s="6" customFormat="1" ht="12.75" customHeight="1" x14ac:dyDescent="0.3">
      <c r="A228" s="41"/>
      <c r="B228" s="41"/>
      <c r="C228" s="39"/>
      <c r="D228" s="35"/>
      <c r="E228" s="5"/>
      <c r="F228" s="2"/>
      <c r="G228" s="12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U228" s="40"/>
    </row>
    <row r="229" spans="1:21" s="6" customFormat="1" ht="12.75" customHeight="1" x14ac:dyDescent="0.3">
      <c r="A229" s="41"/>
      <c r="B229" s="41"/>
      <c r="C229" s="39"/>
      <c r="D229" s="35"/>
      <c r="E229" s="36"/>
      <c r="F229" s="2"/>
      <c r="G229" s="12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U229" s="40"/>
    </row>
    <row r="230" spans="1:21" s="6" customFormat="1" ht="12.75" customHeight="1" x14ac:dyDescent="0.3">
      <c r="A230" s="41"/>
      <c r="B230" s="41"/>
      <c r="C230" s="39"/>
      <c r="D230" s="35"/>
      <c r="E230" s="36"/>
      <c r="F230" s="2"/>
      <c r="G230" s="12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U230" s="40"/>
    </row>
    <row r="231" spans="1:21" s="6" customFormat="1" ht="12.75" customHeight="1" x14ac:dyDescent="0.3">
      <c r="A231" s="41"/>
      <c r="B231" s="41"/>
      <c r="C231" s="39"/>
      <c r="D231" s="35"/>
      <c r="E231" s="36"/>
      <c r="F231" s="2"/>
      <c r="G231" s="12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U231" s="40"/>
    </row>
    <row r="232" spans="1:21" s="6" customFormat="1" ht="12.75" customHeight="1" x14ac:dyDescent="0.3">
      <c r="A232" s="41"/>
      <c r="B232" s="41"/>
      <c r="C232" s="39"/>
      <c r="D232" s="35"/>
      <c r="E232" s="36"/>
      <c r="F232" s="2"/>
      <c r="G232" s="12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U232" s="40"/>
    </row>
    <row r="233" spans="1:21" s="6" customFormat="1" ht="12.75" customHeight="1" x14ac:dyDescent="0.3">
      <c r="A233" s="41"/>
      <c r="B233" s="41"/>
      <c r="C233" s="39"/>
      <c r="D233" s="35"/>
      <c r="E233" s="36"/>
      <c r="F233" s="2"/>
      <c r="G233" s="12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U233" s="40"/>
    </row>
    <row r="234" spans="1:21" s="6" customFormat="1" ht="12.75" customHeight="1" x14ac:dyDescent="0.3">
      <c r="A234" s="41"/>
      <c r="B234" s="41"/>
      <c r="C234" s="39"/>
      <c r="D234" s="35"/>
      <c r="E234" s="36"/>
      <c r="F234" s="2"/>
      <c r="G234" s="12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U234" s="40"/>
    </row>
    <row r="235" spans="1:21" s="6" customFormat="1" ht="12.75" customHeight="1" x14ac:dyDescent="0.3">
      <c r="A235" s="41"/>
      <c r="B235" s="41"/>
      <c r="C235" s="39"/>
      <c r="D235" s="35"/>
      <c r="E235" s="36"/>
      <c r="F235" s="2"/>
      <c r="G235" s="12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U235" s="40"/>
    </row>
    <row r="236" spans="1:21" s="6" customFormat="1" ht="12.75" customHeight="1" x14ac:dyDescent="0.3">
      <c r="A236" s="41"/>
      <c r="B236" s="41"/>
      <c r="C236" s="39"/>
      <c r="D236" s="35"/>
      <c r="E236" s="36"/>
      <c r="F236" s="2"/>
      <c r="G236" s="12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U236" s="40"/>
    </row>
    <row r="237" spans="1:21" s="6" customFormat="1" ht="12.75" customHeight="1" x14ac:dyDescent="0.3">
      <c r="A237" s="41"/>
      <c r="B237" s="41"/>
      <c r="C237" s="39"/>
      <c r="D237" s="35"/>
      <c r="E237" s="36"/>
      <c r="F237" s="2"/>
      <c r="G237" s="12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U237" s="40"/>
    </row>
    <row r="238" spans="1:21" s="6" customFormat="1" ht="12.75" customHeight="1" x14ac:dyDescent="0.3">
      <c r="A238" s="41"/>
      <c r="B238" s="41"/>
      <c r="C238" s="39"/>
      <c r="D238" s="35"/>
      <c r="E238" s="36"/>
      <c r="F238" s="2"/>
      <c r="G238" s="12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U238" s="40"/>
    </row>
    <row r="239" spans="1:21" s="6" customFormat="1" ht="12.75" customHeight="1" x14ac:dyDescent="0.3">
      <c r="A239" s="41"/>
      <c r="B239" s="41"/>
      <c r="C239" s="39"/>
      <c r="D239" s="35"/>
      <c r="E239" s="36"/>
      <c r="F239" s="2"/>
      <c r="G239" s="12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U239" s="40"/>
    </row>
    <row r="240" spans="1:21" s="6" customFormat="1" ht="12.75" customHeight="1" x14ac:dyDescent="0.3">
      <c r="A240" s="41"/>
      <c r="B240" s="41"/>
      <c r="C240" s="39"/>
      <c r="D240" s="35"/>
      <c r="E240" s="36"/>
      <c r="F240" s="2"/>
      <c r="G240" s="12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U240" s="40"/>
    </row>
    <row r="241" spans="1:21" s="6" customFormat="1" ht="12.75" customHeight="1" x14ac:dyDescent="0.3">
      <c r="A241" s="41"/>
      <c r="B241" s="41"/>
      <c r="C241" s="39"/>
      <c r="D241" s="35"/>
      <c r="E241" s="36"/>
      <c r="F241" s="2"/>
      <c r="G241" s="12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U241" s="40"/>
    </row>
    <row r="242" spans="1:21" s="6" customFormat="1" ht="12.75" customHeight="1" x14ac:dyDescent="0.3">
      <c r="A242" s="41"/>
      <c r="B242" s="41"/>
      <c r="C242" s="39"/>
      <c r="D242" s="35"/>
      <c r="E242" s="36"/>
      <c r="F242" s="2"/>
      <c r="G242" s="12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U242" s="40"/>
    </row>
    <row r="243" spans="1:21" s="6" customFormat="1" ht="12.75" customHeight="1" x14ac:dyDescent="0.3">
      <c r="A243" s="41"/>
      <c r="B243" s="41"/>
      <c r="C243" s="39"/>
      <c r="D243" s="35"/>
      <c r="E243" s="36"/>
      <c r="F243" s="2"/>
      <c r="G243" s="12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U243" s="40"/>
    </row>
    <row r="244" spans="1:21" s="6" customFormat="1" ht="12.75" customHeight="1" x14ac:dyDescent="0.3">
      <c r="A244" s="41"/>
      <c r="B244" s="41"/>
      <c r="C244" s="39"/>
      <c r="D244" s="35"/>
      <c r="E244" s="36"/>
      <c r="F244" s="2"/>
      <c r="G244" s="12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U244" s="40"/>
    </row>
    <row r="245" spans="1:21" s="6" customFormat="1" ht="12.75" customHeight="1" x14ac:dyDescent="0.3">
      <c r="A245" s="41"/>
      <c r="B245" s="41"/>
      <c r="C245" s="39"/>
      <c r="D245" s="35"/>
      <c r="E245" s="36"/>
      <c r="F245" s="2"/>
      <c r="G245" s="12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U245" s="40"/>
    </row>
    <row r="246" spans="1:21" s="6" customFormat="1" ht="12.75" customHeight="1" x14ac:dyDescent="0.3">
      <c r="A246" s="41"/>
      <c r="B246" s="41"/>
      <c r="C246" s="39"/>
      <c r="D246" s="35"/>
      <c r="E246" s="36"/>
      <c r="F246" s="2"/>
      <c r="G246" s="12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U246" s="40"/>
    </row>
    <row r="247" spans="1:21" s="6" customFormat="1" ht="12.75" customHeight="1" x14ac:dyDescent="0.3">
      <c r="A247" s="41"/>
      <c r="B247" s="41"/>
      <c r="U247" s="40"/>
    </row>
    <row r="248" spans="1:21" s="6" customFormat="1" ht="12.75" customHeight="1" x14ac:dyDescent="0.3">
      <c r="A248" s="41"/>
      <c r="B248" s="41"/>
      <c r="U248" s="40"/>
    </row>
    <row r="249" spans="1:21" s="6" customFormat="1" ht="12.75" customHeight="1" x14ac:dyDescent="0.3">
      <c r="A249" s="41"/>
      <c r="B249" s="41"/>
      <c r="U249" s="40"/>
    </row>
    <row r="250" spans="1:21" s="6" customFormat="1" ht="12.75" customHeight="1" x14ac:dyDescent="0.3">
      <c r="A250" s="41"/>
      <c r="B250" s="41"/>
      <c r="U250" s="40"/>
    </row>
    <row r="251" spans="1:21" s="6" customFormat="1" ht="12.75" customHeight="1" x14ac:dyDescent="0.3">
      <c r="A251" s="41"/>
      <c r="B251" s="41"/>
      <c r="U251" s="40"/>
    </row>
    <row r="252" spans="1:21" s="6" customFormat="1" ht="12.75" customHeight="1" x14ac:dyDescent="0.3">
      <c r="A252" s="41"/>
      <c r="B252" s="41"/>
      <c r="U252" s="40"/>
    </row>
    <row r="253" spans="1:21" s="6" customFormat="1" ht="12.75" customHeight="1" x14ac:dyDescent="0.3">
      <c r="A253" s="41"/>
      <c r="B253" s="41"/>
      <c r="U253" s="40"/>
    </row>
    <row r="254" spans="1:21" s="6" customFormat="1" ht="12.75" customHeight="1" x14ac:dyDescent="0.3">
      <c r="A254" s="41"/>
      <c r="B254" s="41"/>
      <c r="U254" s="40"/>
    </row>
    <row r="255" spans="1:21" s="6" customFormat="1" ht="12.75" customHeight="1" x14ac:dyDescent="0.3">
      <c r="A255" s="41"/>
      <c r="B255" s="41"/>
      <c r="U255" s="40"/>
    </row>
    <row r="256" spans="1:21" s="6" customFormat="1" ht="12.75" customHeight="1" x14ac:dyDescent="0.3">
      <c r="A256" s="41"/>
      <c r="B256" s="41"/>
      <c r="U256" s="40"/>
    </row>
    <row r="257" spans="1:21" s="6" customFormat="1" ht="12.75" customHeight="1" x14ac:dyDescent="0.3">
      <c r="A257" s="41"/>
      <c r="B257" s="41"/>
      <c r="U257" s="40"/>
    </row>
    <row r="258" spans="1:21" s="6" customFormat="1" ht="12.75" customHeight="1" x14ac:dyDescent="0.3">
      <c r="A258" s="41"/>
      <c r="B258" s="41"/>
      <c r="U258" s="40"/>
    </row>
    <row r="259" spans="1:21" s="6" customFormat="1" ht="12.75" customHeight="1" x14ac:dyDescent="0.3">
      <c r="A259" s="41"/>
      <c r="B259" s="41"/>
      <c r="U259" s="40"/>
    </row>
    <row r="260" spans="1:21" s="6" customFormat="1" ht="12.75" customHeight="1" x14ac:dyDescent="0.3">
      <c r="A260" s="12"/>
      <c r="B260" s="12"/>
      <c r="C260" s="36"/>
      <c r="D260" s="36"/>
      <c r="E260" s="37"/>
      <c r="F260" s="40"/>
      <c r="G260" s="40"/>
      <c r="H260" s="41"/>
      <c r="I260" s="40"/>
      <c r="J260" s="41"/>
      <c r="K260" s="40"/>
      <c r="L260" s="40"/>
      <c r="M260" s="40"/>
      <c r="N260" s="41"/>
      <c r="O260" s="40"/>
      <c r="P260" s="40"/>
      <c r="Q260" s="40"/>
      <c r="R260" s="41"/>
      <c r="S260" s="40"/>
      <c r="U260" s="40"/>
    </row>
    <row r="262" spans="1:21" s="6" customFormat="1" ht="12.75" customHeight="1" x14ac:dyDescent="0.3">
      <c r="A262" s="12"/>
      <c r="B262" s="12"/>
      <c r="C262" s="36"/>
      <c r="D262" s="36"/>
      <c r="E262" s="14"/>
      <c r="F262" s="2"/>
      <c r="G262" s="40"/>
      <c r="H262" s="12"/>
      <c r="I262" s="40"/>
      <c r="J262" s="12"/>
      <c r="K262" s="40"/>
      <c r="L262" s="40"/>
      <c r="M262" s="40"/>
      <c r="N262" s="12"/>
      <c r="O262" s="40"/>
      <c r="P262" s="40"/>
      <c r="Q262" s="40"/>
      <c r="R262" s="12"/>
      <c r="S262" s="40"/>
      <c r="U262" s="40"/>
    </row>
    <row r="263" spans="1:21" s="6" customFormat="1" ht="12.75" customHeight="1" x14ac:dyDescent="0.3">
      <c r="A263" s="12"/>
      <c r="B263" s="12"/>
      <c r="C263" s="36"/>
      <c r="D263" s="36"/>
      <c r="E263" s="14"/>
      <c r="F263" s="2"/>
      <c r="G263" s="40"/>
      <c r="H263" s="12"/>
      <c r="I263" s="40"/>
      <c r="J263" s="12"/>
      <c r="K263" s="40"/>
      <c r="L263" s="40"/>
      <c r="M263" s="40"/>
      <c r="N263" s="12"/>
      <c r="O263" s="40"/>
      <c r="P263" s="40"/>
      <c r="Q263" s="40"/>
      <c r="R263" s="12"/>
      <c r="S263" s="40"/>
      <c r="U263" s="40"/>
    </row>
    <row r="264" spans="1:21" s="6" customFormat="1" ht="12.75" customHeight="1" x14ac:dyDescent="0.3">
      <c r="A264" s="41"/>
      <c r="B264" s="41"/>
      <c r="U264" s="40"/>
    </row>
    <row r="265" spans="1:21" s="6" customFormat="1" ht="12.75" customHeight="1" x14ac:dyDescent="0.3">
      <c r="A265" s="41"/>
      <c r="B265" s="41"/>
      <c r="U265" s="40"/>
    </row>
    <row r="266" spans="1:21" s="6" customFormat="1" ht="12.75" customHeight="1" x14ac:dyDescent="0.3">
      <c r="A266" s="41"/>
      <c r="B266" s="41"/>
      <c r="U266" s="40"/>
    </row>
    <row r="267" spans="1:21" s="6" customFormat="1" ht="12.75" customHeight="1" x14ac:dyDescent="0.3">
      <c r="A267" s="41"/>
      <c r="B267" s="41"/>
      <c r="U267" s="40"/>
    </row>
    <row r="268" spans="1:21" s="6" customFormat="1" ht="12.75" customHeight="1" x14ac:dyDescent="0.3">
      <c r="A268" s="41"/>
      <c r="B268" s="41"/>
      <c r="U268" s="40"/>
    </row>
    <row r="269" spans="1:21" s="6" customFormat="1" ht="12.75" customHeight="1" x14ac:dyDescent="0.3">
      <c r="A269" s="41"/>
      <c r="B269" s="41"/>
      <c r="U269" s="40"/>
    </row>
    <row r="270" spans="1:21" s="6" customFormat="1" ht="12.75" customHeight="1" x14ac:dyDescent="0.3">
      <c r="A270" s="41"/>
      <c r="B270" s="41"/>
      <c r="U270" s="40"/>
    </row>
    <row r="271" spans="1:21" s="6" customFormat="1" ht="12.75" customHeight="1" x14ac:dyDescent="0.3">
      <c r="A271" s="41"/>
      <c r="B271" s="41"/>
      <c r="U271" s="40"/>
    </row>
    <row r="272" spans="1:21" s="6" customFormat="1" ht="12.75" customHeight="1" x14ac:dyDescent="0.3">
      <c r="A272" s="41"/>
      <c r="B272" s="41"/>
      <c r="U272" s="40"/>
    </row>
    <row r="273" spans="1:21" s="6" customFormat="1" ht="12.75" customHeight="1" x14ac:dyDescent="0.3">
      <c r="A273" s="12"/>
      <c r="B273" s="12"/>
      <c r="C273" s="39"/>
      <c r="D273" s="36"/>
      <c r="E273" s="14"/>
      <c r="F273" s="2"/>
      <c r="G273" s="40"/>
      <c r="H273" s="12"/>
      <c r="I273" s="40"/>
      <c r="J273" s="12"/>
      <c r="K273" s="40"/>
      <c r="L273" s="40"/>
      <c r="M273" s="40"/>
      <c r="N273" s="12"/>
      <c r="O273" s="40"/>
      <c r="P273" s="40"/>
      <c r="Q273" s="40"/>
      <c r="R273" s="12"/>
      <c r="S273" s="40"/>
      <c r="U273" s="40"/>
    </row>
    <row r="274" spans="1:21" s="6" customFormat="1" ht="12.75" customHeight="1" x14ac:dyDescent="0.3">
      <c r="A274" s="41"/>
      <c r="B274" s="41"/>
      <c r="U274" s="40"/>
    </row>
    <row r="275" spans="1:21" s="6" customFormat="1" ht="12.75" customHeight="1" x14ac:dyDescent="0.3">
      <c r="A275" s="41"/>
      <c r="B275" s="41"/>
      <c r="U275" s="40"/>
    </row>
    <row r="276" spans="1:21" s="6" customFormat="1" ht="12.75" customHeight="1" x14ac:dyDescent="0.3">
      <c r="A276" s="41"/>
      <c r="B276" s="41"/>
      <c r="U276" s="40"/>
    </row>
    <row r="277" spans="1:21" s="6" customFormat="1" ht="12.75" customHeight="1" x14ac:dyDescent="0.3">
      <c r="A277" s="41"/>
      <c r="B277" s="41"/>
      <c r="U277" s="40"/>
    </row>
    <row r="278" spans="1:21" s="6" customFormat="1" ht="12.75" customHeight="1" x14ac:dyDescent="0.3">
      <c r="A278" s="41"/>
      <c r="B278" s="41"/>
      <c r="U278" s="40"/>
    </row>
    <row r="279" spans="1:21" s="6" customFormat="1" ht="12.75" customHeight="1" x14ac:dyDescent="0.3">
      <c r="A279" s="41"/>
      <c r="B279" s="41"/>
      <c r="U279" s="40"/>
    </row>
    <row r="280" spans="1:21" s="6" customFormat="1" ht="12.75" customHeight="1" x14ac:dyDescent="0.3">
      <c r="A280" s="41"/>
      <c r="B280" s="41"/>
      <c r="U280" s="40"/>
    </row>
    <row r="281" spans="1:21" s="6" customFormat="1" ht="12.75" customHeight="1" x14ac:dyDescent="0.3">
      <c r="A281" s="41"/>
      <c r="B281" s="41"/>
      <c r="U281" s="40"/>
    </row>
    <row r="282" spans="1:21" s="6" customFormat="1" ht="12.75" customHeight="1" x14ac:dyDescent="0.3">
      <c r="A282" s="41"/>
      <c r="B282" s="41"/>
      <c r="U282" s="40"/>
    </row>
    <row r="283" spans="1:21" s="6" customFormat="1" ht="12.75" customHeight="1" x14ac:dyDescent="0.3">
      <c r="A283" s="41"/>
      <c r="B283" s="41"/>
      <c r="U283" s="40"/>
    </row>
    <row r="284" spans="1:21" s="6" customFormat="1" ht="12.75" customHeight="1" x14ac:dyDescent="0.3">
      <c r="A284" s="41"/>
      <c r="B284" s="41"/>
      <c r="U284" s="40"/>
    </row>
    <row r="285" spans="1:21" s="6" customFormat="1" ht="12.75" customHeight="1" x14ac:dyDescent="0.3">
      <c r="A285" s="41"/>
      <c r="B285" s="41"/>
      <c r="U285" s="40"/>
    </row>
    <row r="286" spans="1:21" s="6" customFormat="1" ht="12.75" customHeight="1" x14ac:dyDescent="0.3">
      <c r="A286" s="12"/>
      <c r="B286" s="12"/>
      <c r="C286" s="39"/>
      <c r="D286" s="36"/>
      <c r="E286" s="36"/>
      <c r="F286" s="2"/>
      <c r="G286" s="40"/>
      <c r="H286" s="41"/>
      <c r="I286" s="40"/>
      <c r="J286" s="41"/>
      <c r="K286" s="40"/>
      <c r="L286" s="40"/>
      <c r="M286" s="40"/>
      <c r="N286" s="41"/>
      <c r="O286" s="40"/>
      <c r="P286" s="40"/>
      <c r="Q286" s="40"/>
      <c r="R286" s="41"/>
      <c r="S286" s="40"/>
      <c r="U286" s="40"/>
    </row>
    <row r="287" spans="1:21" s="6" customFormat="1" ht="12.75" customHeight="1" x14ac:dyDescent="0.3">
      <c r="A287" s="12"/>
      <c r="B287" s="12"/>
      <c r="C287" s="39"/>
      <c r="D287" s="36"/>
      <c r="E287" s="36"/>
      <c r="F287" s="2"/>
      <c r="G287" s="40"/>
      <c r="H287" s="41"/>
      <c r="I287" s="40"/>
      <c r="J287" s="41"/>
      <c r="K287" s="40"/>
      <c r="L287" s="40"/>
      <c r="M287" s="40"/>
      <c r="N287" s="41"/>
      <c r="O287" s="40"/>
      <c r="P287" s="40"/>
      <c r="Q287" s="40"/>
      <c r="R287" s="41"/>
      <c r="S287" s="40"/>
      <c r="U287" s="40"/>
    </row>
    <row r="288" spans="1:21" s="6" customFormat="1" ht="12.75" customHeight="1" x14ac:dyDescent="0.3">
      <c r="A288" s="41"/>
      <c r="B288" s="41"/>
      <c r="U288" s="40"/>
    </row>
    <row r="289" spans="1:21" s="6" customFormat="1" ht="12.75" customHeight="1" x14ac:dyDescent="0.3">
      <c r="A289" s="41"/>
      <c r="B289" s="41"/>
      <c r="U289" s="40"/>
    </row>
    <row r="290" spans="1:21" s="6" customFormat="1" ht="12.75" customHeight="1" x14ac:dyDescent="0.3">
      <c r="A290" s="41"/>
      <c r="B290" s="41"/>
      <c r="U290" s="40"/>
    </row>
    <row r="291" spans="1:21" s="6" customFormat="1" ht="12.75" customHeight="1" x14ac:dyDescent="0.3">
      <c r="A291" s="41"/>
      <c r="B291" s="41"/>
      <c r="U291" s="40"/>
    </row>
    <row r="292" spans="1:21" s="6" customFormat="1" ht="12.75" customHeight="1" x14ac:dyDescent="0.3">
      <c r="A292" s="41"/>
      <c r="B292" s="41"/>
      <c r="U292" s="40"/>
    </row>
    <row r="293" spans="1:21" s="6" customFormat="1" ht="12.75" customHeight="1" x14ac:dyDescent="0.3">
      <c r="A293" s="41"/>
      <c r="B293" s="41"/>
      <c r="U293" s="40"/>
    </row>
    <row r="294" spans="1:21" s="6" customFormat="1" ht="12.75" customHeight="1" x14ac:dyDescent="0.3">
      <c r="A294" s="41"/>
      <c r="B294" s="41"/>
      <c r="U294" s="40"/>
    </row>
    <row r="295" spans="1:21" s="6" customFormat="1" ht="12.75" customHeight="1" x14ac:dyDescent="0.3">
      <c r="A295" s="41"/>
      <c r="B295" s="41"/>
      <c r="U295" s="40"/>
    </row>
    <row r="296" spans="1:21" s="6" customFormat="1" ht="12.75" customHeight="1" x14ac:dyDescent="0.3">
      <c r="A296" s="41"/>
      <c r="B296" s="41"/>
      <c r="U296" s="40"/>
    </row>
    <row r="297" spans="1:21" s="6" customFormat="1" ht="12.75" customHeight="1" x14ac:dyDescent="0.3">
      <c r="A297" s="12"/>
      <c r="B297" s="12"/>
      <c r="C297" s="39"/>
      <c r="D297" s="36"/>
      <c r="E297" s="15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U297" s="40"/>
    </row>
    <row r="298" spans="1:21" s="6" customFormat="1" ht="12.75" customHeight="1" x14ac:dyDescent="0.3">
      <c r="A298" s="41"/>
      <c r="B298" s="41"/>
      <c r="U298" s="40"/>
    </row>
    <row r="299" spans="1:21" s="6" customFormat="1" ht="12.75" customHeight="1" x14ac:dyDescent="0.3">
      <c r="A299" s="41"/>
      <c r="B299" s="41"/>
      <c r="U299" s="40"/>
    </row>
    <row r="300" spans="1:21" s="6" customFormat="1" ht="12.75" customHeight="1" x14ac:dyDescent="0.3">
      <c r="A300" s="41"/>
      <c r="B300" s="41"/>
      <c r="U300" s="40"/>
    </row>
    <row r="301" spans="1:21" s="6" customFormat="1" ht="12.75" customHeight="1" x14ac:dyDescent="0.3">
      <c r="A301" s="41"/>
      <c r="B301" s="41"/>
      <c r="U301" s="40"/>
    </row>
    <row r="302" spans="1:21" s="6" customFormat="1" ht="12.75" customHeight="1" x14ac:dyDescent="0.3">
      <c r="A302" s="41"/>
      <c r="B302" s="41"/>
      <c r="U302" s="40"/>
    </row>
    <row r="303" spans="1:21" s="6" customFormat="1" ht="12.75" customHeight="1" x14ac:dyDescent="0.3">
      <c r="A303" s="41"/>
      <c r="B303" s="41"/>
      <c r="U303" s="40"/>
    </row>
    <row r="304" spans="1:21" s="6" customFormat="1" ht="12.75" customHeight="1" x14ac:dyDescent="0.3">
      <c r="A304" s="41"/>
      <c r="B304" s="41"/>
      <c r="U304" s="40"/>
    </row>
    <row r="305" spans="1:21" s="6" customFormat="1" ht="12.75" customHeight="1" x14ac:dyDescent="0.3">
      <c r="A305" s="41"/>
      <c r="B305" s="41"/>
      <c r="U305" s="40"/>
    </row>
    <row r="306" spans="1:21" s="6" customFormat="1" ht="12.75" customHeight="1" x14ac:dyDescent="0.3">
      <c r="A306" s="41"/>
      <c r="B306" s="41"/>
      <c r="U306" s="40"/>
    </row>
    <row r="307" spans="1:21" s="6" customFormat="1" ht="12.75" customHeight="1" x14ac:dyDescent="0.3">
      <c r="A307" s="41"/>
      <c r="B307" s="41"/>
      <c r="U307" s="40"/>
    </row>
    <row r="308" spans="1:21" s="6" customFormat="1" ht="12.75" customHeight="1" x14ac:dyDescent="0.3">
      <c r="A308" s="41"/>
      <c r="B308" s="41"/>
      <c r="U308" s="40"/>
    </row>
    <row r="309" spans="1:21" s="6" customFormat="1" ht="12.75" customHeight="1" x14ac:dyDescent="0.3">
      <c r="A309" s="41"/>
      <c r="B309" s="41"/>
      <c r="U309" s="40"/>
    </row>
    <row r="310" spans="1:21" s="6" customFormat="1" ht="12.75" customHeight="1" x14ac:dyDescent="0.3">
      <c r="A310" s="41"/>
      <c r="B310" s="41"/>
      <c r="U310" s="40"/>
    </row>
    <row r="311" spans="1:21" s="6" customFormat="1" ht="12.75" customHeight="1" x14ac:dyDescent="0.3">
      <c r="A311" s="41"/>
      <c r="B311" s="41"/>
      <c r="U311" s="40"/>
    </row>
    <row r="312" spans="1:21" s="6" customFormat="1" ht="12.75" customHeight="1" x14ac:dyDescent="0.3">
      <c r="A312" s="41"/>
      <c r="B312" s="41"/>
      <c r="C312" s="39"/>
      <c r="D312" s="35"/>
      <c r="E312" s="36"/>
      <c r="F312" s="2"/>
      <c r="G312" s="12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U312" s="40"/>
    </row>
    <row r="313" spans="1:21" s="6" customFormat="1" ht="12.75" customHeight="1" x14ac:dyDescent="0.3">
      <c r="A313" s="41"/>
      <c r="B313" s="41"/>
      <c r="C313" s="39"/>
      <c r="D313" s="35"/>
      <c r="E313" s="36"/>
      <c r="F313" s="2"/>
      <c r="G313" s="12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U313" s="40"/>
    </row>
    <row r="314" spans="1:21" s="6" customFormat="1" ht="12.75" customHeight="1" x14ac:dyDescent="0.3">
      <c r="A314" s="41"/>
      <c r="B314" s="41"/>
      <c r="C314" s="39"/>
      <c r="D314" s="35"/>
      <c r="E314" s="36"/>
      <c r="F314" s="2"/>
      <c r="G314" s="12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U314" s="40"/>
    </row>
    <row r="315" spans="1:21" s="6" customFormat="1" ht="12.75" customHeight="1" x14ac:dyDescent="0.3">
      <c r="A315" s="41"/>
      <c r="B315" s="41"/>
      <c r="C315" s="39"/>
      <c r="D315" s="35"/>
      <c r="E315" s="36"/>
      <c r="F315" s="2"/>
      <c r="G315" s="12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U315" s="40"/>
    </row>
    <row r="316" spans="1:21" s="6" customFormat="1" ht="12.75" customHeight="1" x14ac:dyDescent="0.3">
      <c r="A316" s="41"/>
      <c r="B316" s="41"/>
      <c r="C316" s="39"/>
      <c r="D316" s="35"/>
      <c r="E316" s="36"/>
      <c r="F316" s="2"/>
      <c r="G316" s="12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U316" s="40"/>
    </row>
    <row r="317" spans="1:21" s="6" customFormat="1" ht="12.75" customHeight="1" x14ac:dyDescent="0.3">
      <c r="A317" s="41"/>
      <c r="B317" s="41"/>
      <c r="C317" s="39"/>
      <c r="D317" s="35"/>
      <c r="E317" s="36"/>
      <c r="F317" s="2"/>
      <c r="G317" s="12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U317" s="40"/>
    </row>
    <row r="318" spans="1:21" s="6" customFormat="1" ht="12.75" customHeight="1" x14ac:dyDescent="0.3">
      <c r="A318" s="41"/>
      <c r="B318" s="41"/>
      <c r="C318" s="39"/>
      <c r="D318" s="35"/>
      <c r="E318" s="36"/>
      <c r="F318" s="2"/>
      <c r="G318" s="12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U318" s="40"/>
    </row>
    <row r="319" spans="1:21" s="6" customFormat="1" ht="12.75" customHeight="1" x14ac:dyDescent="0.3">
      <c r="A319" s="41"/>
      <c r="B319" s="41"/>
      <c r="C319" s="39"/>
      <c r="D319" s="35"/>
      <c r="E319" s="36"/>
      <c r="F319" s="2"/>
      <c r="G319" s="12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U319" s="40"/>
    </row>
    <row r="320" spans="1:21" s="6" customFormat="1" ht="12.75" customHeight="1" x14ac:dyDescent="0.3">
      <c r="A320" s="41"/>
      <c r="B320" s="41"/>
      <c r="C320" s="39"/>
      <c r="D320" s="35"/>
      <c r="E320" s="36"/>
      <c r="F320" s="2"/>
      <c r="G320" s="12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U320" s="40"/>
    </row>
    <row r="321" spans="1:21" s="6" customFormat="1" ht="12.75" customHeight="1" x14ac:dyDescent="0.3">
      <c r="A321" s="41"/>
      <c r="B321" s="41"/>
      <c r="C321" s="39"/>
      <c r="D321" s="35"/>
      <c r="E321" s="36"/>
      <c r="F321" s="2"/>
      <c r="G321" s="12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U321" s="40"/>
    </row>
    <row r="322" spans="1:21" s="6" customFormat="1" ht="12.75" customHeight="1" x14ac:dyDescent="0.3">
      <c r="A322" s="41"/>
      <c r="B322" s="41"/>
      <c r="C322" s="39"/>
      <c r="D322" s="35"/>
      <c r="E322" s="36"/>
      <c r="F322" s="2"/>
      <c r="G322" s="12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U322" s="40"/>
    </row>
    <row r="323" spans="1:21" s="6" customFormat="1" ht="12.75" customHeight="1" x14ac:dyDescent="0.3">
      <c r="A323" s="41"/>
      <c r="B323" s="41"/>
      <c r="C323" s="39"/>
      <c r="D323" s="35"/>
      <c r="E323" s="36"/>
      <c r="F323" s="2"/>
      <c r="G323" s="12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U323" s="40"/>
    </row>
    <row r="324" spans="1:21" s="6" customFormat="1" ht="12.75" customHeight="1" x14ac:dyDescent="0.3">
      <c r="A324" s="41"/>
      <c r="B324" s="41"/>
      <c r="C324" s="39"/>
      <c r="D324" s="35"/>
      <c r="E324" s="36"/>
      <c r="F324" s="2"/>
      <c r="G324" s="12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U324" s="40"/>
    </row>
    <row r="325" spans="1:21" s="6" customFormat="1" ht="12.75" customHeight="1" x14ac:dyDescent="0.3">
      <c r="A325" s="41"/>
      <c r="B325" s="41"/>
      <c r="C325" s="39"/>
      <c r="D325" s="35"/>
      <c r="E325" s="36"/>
      <c r="F325" s="2"/>
      <c r="G325" s="12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U325" s="40"/>
    </row>
    <row r="326" spans="1:21" s="6" customFormat="1" ht="12.75" customHeight="1" x14ac:dyDescent="0.3">
      <c r="A326" s="41"/>
      <c r="B326" s="41"/>
      <c r="C326" s="39"/>
      <c r="D326" s="35"/>
      <c r="E326" s="36"/>
      <c r="F326" s="2"/>
      <c r="G326" s="12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U326" s="40"/>
    </row>
    <row r="327" spans="1:21" s="6" customFormat="1" ht="12.75" customHeight="1" x14ac:dyDescent="0.3">
      <c r="A327" s="41"/>
      <c r="B327" s="41"/>
      <c r="C327" s="39"/>
      <c r="D327" s="35"/>
      <c r="E327" s="36"/>
      <c r="F327" s="2"/>
      <c r="G327" s="12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U327" s="40"/>
    </row>
    <row r="328" spans="1:21" s="6" customFormat="1" ht="12.75" customHeight="1" x14ac:dyDescent="0.3">
      <c r="A328" s="41"/>
      <c r="B328" s="41"/>
      <c r="C328" s="39"/>
      <c r="D328" s="35"/>
      <c r="E328" s="36"/>
      <c r="F328" s="2"/>
      <c r="G328" s="12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U328" s="40"/>
    </row>
    <row r="329" spans="1:21" s="6" customFormat="1" ht="12.75" customHeight="1" x14ac:dyDescent="0.3">
      <c r="A329" s="41"/>
      <c r="B329" s="41"/>
      <c r="C329" s="39"/>
      <c r="D329" s="35"/>
      <c r="E329" s="36"/>
      <c r="F329" s="2"/>
      <c r="G329" s="12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U329" s="40"/>
    </row>
    <row r="330" spans="1:21" s="6" customFormat="1" ht="12.75" customHeight="1" x14ac:dyDescent="0.3">
      <c r="A330" s="41"/>
      <c r="B330" s="41"/>
      <c r="C330" s="39"/>
      <c r="D330" s="35"/>
      <c r="E330" s="36"/>
      <c r="F330" s="2"/>
      <c r="G330" s="12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U330" s="40"/>
    </row>
    <row r="331" spans="1:21" s="6" customFormat="1" ht="12.75" customHeight="1" x14ac:dyDescent="0.3">
      <c r="A331" s="41"/>
      <c r="B331" s="41"/>
      <c r="C331" s="39"/>
      <c r="D331" s="35"/>
      <c r="E331" s="36"/>
      <c r="F331" s="2"/>
      <c r="G331" s="12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U331" s="40"/>
    </row>
    <row r="332" spans="1:21" s="6" customFormat="1" ht="12.75" customHeight="1" x14ac:dyDescent="0.3">
      <c r="A332" s="41"/>
      <c r="B332" s="41"/>
      <c r="C332" s="39"/>
      <c r="D332" s="35"/>
      <c r="E332" s="36"/>
      <c r="F332" s="2"/>
      <c r="G332" s="12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U332" s="40"/>
    </row>
    <row r="333" spans="1:21" s="6" customFormat="1" ht="12.75" customHeight="1" x14ac:dyDescent="0.3">
      <c r="A333" s="41"/>
      <c r="B333" s="41"/>
      <c r="C333" s="39"/>
      <c r="D333" s="35"/>
      <c r="E333" s="36"/>
      <c r="F333" s="2"/>
      <c r="G333" s="12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U333" s="40"/>
    </row>
    <row r="334" spans="1:21" s="6" customFormat="1" ht="12.75" customHeight="1" x14ac:dyDescent="0.3">
      <c r="A334" s="41"/>
      <c r="B334" s="41"/>
      <c r="C334" s="39"/>
      <c r="D334" s="35"/>
      <c r="E334" s="36"/>
      <c r="F334" s="2"/>
      <c r="G334" s="12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U334" s="40"/>
    </row>
    <row r="335" spans="1:21" s="6" customFormat="1" ht="12.75" customHeight="1" x14ac:dyDescent="0.3">
      <c r="A335" s="41"/>
      <c r="B335" s="41"/>
      <c r="C335" s="39"/>
      <c r="D335" s="35"/>
      <c r="E335" s="36"/>
      <c r="F335" s="2"/>
      <c r="G335" s="12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U335" s="40"/>
    </row>
    <row r="336" spans="1:21" s="6" customFormat="1" ht="12.75" customHeight="1" x14ac:dyDescent="0.3">
      <c r="A336" s="41"/>
      <c r="B336" s="41"/>
      <c r="C336" s="39"/>
      <c r="D336" s="35"/>
      <c r="E336" s="36"/>
      <c r="F336" s="2"/>
      <c r="G336" s="12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U336" s="40"/>
    </row>
    <row r="337" spans="1:21" s="6" customFormat="1" ht="12.75" customHeight="1" x14ac:dyDescent="0.3">
      <c r="A337" s="41"/>
      <c r="B337" s="41"/>
      <c r="C337" s="39"/>
      <c r="D337" s="35"/>
      <c r="E337" s="36"/>
      <c r="F337" s="2"/>
      <c r="G337" s="12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U337" s="40"/>
    </row>
    <row r="338" spans="1:21" s="6" customFormat="1" ht="12.75" customHeight="1" x14ac:dyDescent="0.3">
      <c r="A338" s="41"/>
      <c r="B338" s="41"/>
      <c r="C338" s="39"/>
      <c r="D338" s="35"/>
      <c r="E338" s="36"/>
      <c r="F338" s="2"/>
      <c r="G338" s="12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U338" s="40"/>
    </row>
    <row r="339" spans="1:21" s="6" customFormat="1" ht="12.75" customHeight="1" x14ac:dyDescent="0.3">
      <c r="A339" s="41"/>
      <c r="B339" s="41"/>
      <c r="C339" s="39"/>
      <c r="D339" s="35"/>
      <c r="E339" s="36"/>
      <c r="F339" s="2"/>
      <c r="G339" s="12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U339" s="40"/>
    </row>
    <row r="340" spans="1:21" s="6" customFormat="1" ht="12.75" customHeight="1" x14ac:dyDescent="0.3">
      <c r="A340" s="41"/>
      <c r="B340" s="41"/>
      <c r="C340" s="39"/>
      <c r="D340" s="35"/>
      <c r="E340" s="36"/>
      <c r="F340" s="2"/>
      <c r="G340" s="12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U340" s="40"/>
    </row>
    <row r="341" spans="1:21" s="6" customFormat="1" ht="12.75" customHeight="1" x14ac:dyDescent="0.3">
      <c r="A341" s="41"/>
      <c r="B341" s="41"/>
      <c r="C341" s="39"/>
      <c r="D341" s="35"/>
      <c r="E341" s="36"/>
      <c r="F341" s="2"/>
      <c r="G341" s="12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U341" s="40"/>
    </row>
    <row r="342" spans="1:21" s="6" customFormat="1" ht="12.75" customHeight="1" x14ac:dyDescent="0.3">
      <c r="A342" s="41"/>
      <c r="B342" s="41"/>
      <c r="C342" s="39"/>
      <c r="D342" s="35"/>
      <c r="E342" s="36"/>
      <c r="F342" s="2"/>
      <c r="G342" s="12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U342" s="40"/>
    </row>
    <row r="343" spans="1:21" s="6" customFormat="1" ht="12.75" customHeight="1" x14ac:dyDescent="0.3">
      <c r="A343" s="41"/>
      <c r="B343" s="41"/>
      <c r="C343" s="39"/>
      <c r="D343" s="35"/>
      <c r="E343" s="36"/>
      <c r="F343" s="2"/>
      <c r="G343" s="12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U343" s="40"/>
    </row>
    <row r="344" spans="1:21" s="6" customFormat="1" ht="12.75" customHeight="1" x14ac:dyDescent="0.3">
      <c r="A344" s="41"/>
      <c r="B344" s="41"/>
      <c r="C344" s="39"/>
      <c r="D344" s="35"/>
      <c r="E344" s="36"/>
      <c r="F344" s="2"/>
      <c r="G344" s="12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U344" s="40"/>
    </row>
    <row r="345" spans="1:21" s="6" customFormat="1" ht="12.75" customHeight="1" x14ac:dyDescent="0.3">
      <c r="A345" s="41"/>
      <c r="B345" s="41"/>
      <c r="C345" s="39"/>
      <c r="D345" s="35"/>
      <c r="E345" s="36"/>
      <c r="F345" s="2"/>
      <c r="G345" s="12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U345" s="40"/>
    </row>
    <row r="346" spans="1:21" s="6" customFormat="1" ht="12.75" customHeight="1" x14ac:dyDescent="0.3">
      <c r="A346" s="41"/>
      <c r="B346" s="41"/>
      <c r="C346" s="39"/>
      <c r="D346" s="35"/>
      <c r="E346" s="36"/>
      <c r="F346" s="2"/>
      <c r="G346" s="12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U346" s="40"/>
    </row>
    <row r="347" spans="1:21" s="6" customFormat="1" ht="12.75" customHeight="1" x14ac:dyDescent="0.3">
      <c r="A347" s="41"/>
      <c r="B347" s="41"/>
      <c r="C347" s="39"/>
      <c r="D347" s="35"/>
      <c r="E347" s="36"/>
      <c r="F347" s="2"/>
      <c r="G347" s="12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U347" s="40"/>
    </row>
    <row r="348" spans="1:21" s="6" customFormat="1" ht="12.75" customHeight="1" x14ac:dyDescent="0.3">
      <c r="A348" s="41"/>
      <c r="B348" s="41"/>
      <c r="C348" s="39"/>
      <c r="D348" s="35"/>
      <c r="E348" s="36"/>
      <c r="F348" s="2"/>
      <c r="G348" s="12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U348" s="40"/>
    </row>
    <row r="349" spans="1:21" s="6" customFormat="1" ht="12.75" customHeight="1" x14ac:dyDescent="0.3">
      <c r="A349" s="41"/>
      <c r="B349" s="41"/>
      <c r="C349" s="39"/>
      <c r="D349" s="35"/>
      <c r="E349" s="36"/>
      <c r="F349" s="2"/>
      <c r="G349" s="12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U349" s="40"/>
    </row>
    <row r="350" spans="1:21" s="6" customFormat="1" ht="12.75" customHeight="1" x14ac:dyDescent="0.3">
      <c r="A350" s="41"/>
      <c r="B350" s="41"/>
      <c r="C350" s="39"/>
      <c r="D350" s="35"/>
      <c r="E350" s="36"/>
      <c r="F350" s="2"/>
      <c r="G350" s="12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U350" s="40"/>
    </row>
    <row r="351" spans="1:21" s="6" customFormat="1" ht="12.75" customHeight="1" x14ac:dyDescent="0.3">
      <c r="A351" s="41"/>
      <c r="B351" s="41"/>
      <c r="C351" s="39"/>
      <c r="D351" s="35"/>
      <c r="E351" s="36"/>
      <c r="F351" s="2"/>
      <c r="G351" s="12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U351" s="40"/>
    </row>
    <row r="352" spans="1:21" s="6" customFormat="1" ht="12.75" customHeight="1" x14ac:dyDescent="0.3">
      <c r="A352" s="41"/>
      <c r="B352" s="41"/>
      <c r="C352" s="39"/>
      <c r="D352" s="35"/>
      <c r="E352" s="36"/>
      <c r="F352" s="2"/>
      <c r="G352" s="12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U352" s="40"/>
    </row>
    <row r="353" spans="1:21" s="6" customFormat="1" ht="12.75" customHeight="1" x14ac:dyDescent="0.3">
      <c r="A353" s="41"/>
      <c r="B353" s="41"/>
      <c r="C353" s="39"/>
      <c r="D353" s="35"/>
      <c r="E353" s="36"/>
      <c r="F353" s="2"/>
      <c r="G353" s="12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U353" s="40"/>
    </row>
    <row r="354" spans="1:21" s="6" customFormat="1" ht="12.75" customHeight="1" x14ac:dyDescent="0.3">
      <c r="A354" s="41"/>
      <c r="B354" s="41"/>
      <c r="C354" s="39"/>
      <c r="D354" s="35"/>
      <c r="E354" s="36"/>
      <c r="F354" s="2"/>
      <c r="G354" s="12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U354" s="40"/>
    </row>
    <row r="355" spans="1:21" s="6" customFormat="1" ht="12.75" customHeight="1" x14ac:dyDescent="0.3">
      <c r="A355" s="41"/>
      <c r="B355" s="41"/>
      <c r="C355" s="39"/>
      <c r="D355" s="35"/>
      <c r="E355" s="36"/>
      <c r="F355" s="2"/>
      <c r="G355" s="12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U355" s="40"/>
    </row>
    <row r="356" spans="1:21" s="6" customFormat="1" ht="12.75" customHeight="1" x14ac:dyDescent="0.3">
      <c r="A356" s="41"/>
      <c r="B356" s="41"/>
      <c r="C356" s="39"/>
      <c r="D356" s="35"/>
      <c r="E356" s="36"/>
      <c r="F356" s="2"/>
      <c r="G356" s="12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U356" s="40"/>
    </row>
    <row r="357" spans="1:21" s="6" customFormat="1" ht="12.75" customHeight="1" x14ac:dyDescent="0.3">
      <c r="A357" s="41"/>
      <c r="B357" s="41"/>
      <c r="C357" s="39"/>
      <c r="D357" s="35"/>
      <c r="E357" s="5"/>
      <c r="F357" s="2"/>
      <c r="G357" s="12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U357" s="40"/>
    </row>
    <row r="358" spans="1:21" s="6" customFormat="1" ht="12.75" customHeight="1" x14ac:dyDescent="0.3">
      <c r="A358" s="41"/>
      <c r="B358" s="41"/>
      <c r="C358" s="39"/>
      <c r="D358" s="35"/>
      <c r="E358" s="36"/>
      <c r="F358" s="2"/>
      <c r="G358" s="12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U358" s="40"/>
    </row>
    <row r="359" spans="1:21" s="6" customFormat="1" ht="12.75" customHeight="1" x14ac:dyDescent="0.3">
      <c r="A359" s="41"/>
      <c r="B359" s="41"/>
      <c r="C359" s="39"/>
      <c r="D359" s="35"/>
      <c r="E359" s="36"/>
      <c r="F359" s="2"/>
      <c r="G359" s="12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U359" s="40"/>
    </row>
    <row r="360" spans="1:21" s="6" customFormat="1" ht="12.75" customHeight="1" x14ac:dyDescent="0.3">
      <c r="A360" s="41"/>
      <c r="B360" s="41"/>
      <c r="C360" s="39"/>
      <c r="D360" s="35"/>
      <c r="E360" s="36"/>
      <c r="F360" s="2"/>
      <c r="G360" s="12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U360" s="40"/>
    </row>
    <row r="361" spans="1:21" s="6" customFormat="1" ht="12.75" customHeight="1" x14ac:dyDescent="0.3">
      <c r="A361" s="41"/>
      <c r="B361" s="41"/>
      <c r="C361" s="39"/>
      <c r="D361" s="35"/>
      <c r="E361" s="36"/>
      <c r="F361" s="2"/>
      <c r="G361" s="12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U361" s="40"/>
    </row>
    <row r="362" spans="1:21" s="6" customFormat="1" ht="12.75" customHeight="1" x14ac:dyDescent="0.3">
      <c r="A362" s="41"/>
      <c r="B362" s="41"/>
      <c r="C362" s="39"/>
      <c r="D362" s="35"/>
      <c r="E362" s="36"/>
      <c r="F362" s="2"/>
      <c r="G362" s="12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U362" s="40"/>
    </row>
    <row r="363" spans="1:21" s="6" customFormat="1" ht="12.75" customHeight="1" x14ac:dyDescent="0.3">
      <c r="A363" s="41"/>
      <c r="B363" s="41"/>
      <c r="C363" s="39"/>
      <c r="D363" s="35"/>
      <c r="E363" s="36"/>
      <c r="F363" s="2"/>
      <c r="G363" s="12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U363" s="40"/>
    </row>
    <row r="364" spans="1:21" s="6" customFormat="1" ht="12.75" customHeight="1" x14ac:dyDescent="0.3">
      <c r="A364" s="41"/>
      <c r="B364" s="41"/>
      <c r="C364" s="39"/>
      <c r="D364" s="35"/>
      <c r="E364" s="36"/>
      <c r="F364" s="2"/>
      <c r="G364" s="12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U364" s="40"/>
    </row>
    <row r="365" spans="1:21" s="6" customFormat="1" ht="12.75" customHeight="1" x14ac:dyDescent="0.3">
      <c r="A365" s="41"/>
      <c r="B365" s="41"/>
      <c r="C365" s="39"/>
      <c r="D365" s="35"/>
      <c r="E365" s="36"/>
      <c r="F365" s="2"/>
      <c r="G365" s="12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U365" s="40"/>
    </row>
    <row r="366" spans="1:21" s="6" customFormat="1" ht="12.75" customHeight="1" x14ac:dyDescent="0.3">
      <c r="A366" s="41"/>
      <c r="B366" s="41"/>
      <c r="C366" s="39"/>
      <c r="D366" s="35"/>
      <c r="E366" s="36"/>
      <c r="F366" s="2"/>
      <c r="G366" s="12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U366" s="40"/>
    </row>
    <row r="367" spans="1:21" s="6" customFormat="1" ht="12.75" customHeight="1" x14ac:dyDescent="0.3">
      <c r="A367" s="41"/>
      <c r="B367" s="41"/>
      <c r="C367" s="39"/>
      <c r="D367" s="35"/>
      <c r="E367" s="36"/>
      <c r="F367" s="2"/>
      <c r="G367" s="12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U367" s="40"/>
    </row>
    <row r="368" spans="1:21" s="6" customFormat="1" ht="12.75" customHeight="1" x14ac:dyDescent="0.3">
      <c r="A368" s="41"/>
      <c r="B368" s="41"/>
      <c r="C368" s="39"/>
      <c r="D368" s="35"/>
      <c r="E368" s="36"/>
      <c r="F368" s="2"/>
      <c r="G368" s="12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U368" s="40"/>
    </row>
    <row r="369" spans="1:21" s="6" customFormat="1" ht="12.75" customHeight="1" x14ac:dyDescent="0.3">
      <c r="A369" s="41"/>
      <c r="B369" s="41"/>
      <c r="C369" s="39"/>
      <c r="D369" s="35"/>
      <c r="E369" s="36"/>
      <c r="F369" s="2"/>
      <c r="G369" s="12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U369" s="40"/>
    </row>
    <row r="370" spans="1:21" s="6" customFormat="1" ht="12.75" customHeight="1" x14ac:dyDescent="0.3">
      <c r="A370" s="41"/>
      <c r="B370" s="41"/>
      <c r="C370" s="39"/>
      <c r="D370" s="35"/>
      <c r="E370" s="36"/>
      <c r="F370" s="2"/>
      <c r="G370" s="12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U370" s="40"/>
    </row>
    <row r="371" spans="1:21" s="6" customFormat="1" ht="12.75" customHeight="1" x14ac:dyDescent="0.3">
      <c r="A371" s="41"/>
      <c r="B371" s="41"/>
      <c r="C371" s="39"/>
      <c r="D371" s="35"/>
      <c r="E371" s="36"/>
      <c r="F371" s="2"/>
      <c r="G371" s="12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U371" s="40"/>
    </row>
    <row r="372" spans="1:21" s="6" customFormat="1" ht="12.75" customHeight="1" x14ac:dyDescent="0.3">
      <c r="A372" s="41"/>
      <c r="B372" s="41"/>
      <c r="C372" s="39"/>
      <c r="D372" s="35"/>
      <c r="E372" s="36"/>
      <c r="F372" s="2"/>
      <c r="G372" s="12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U372" s="40"/>
    </row>
    <row r="373" spans="1:21" s="6" customFormat="1" ht="12.75" customHeight="1" x14ac:dyDescent="0.3">
      <c r="A373" s="41"/>
      <c r="B373" s="41"/>
      <c r="C373" s="39"/>
      <c r="D373" s="35"/>
      <c r="E373" s="36"/>
      <c r="F373" s="2"/>
      <c r="G373" s="12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U373" s="40"/>
    </row>
    <row r="374" spans="1:21" s="6" customFormat="1" ht="12.75" customHeight="1" x14ac:dyDescent="0.3">
      <c r="A374" s="41"/>
      <c r="B374" s="41"/>
      <c r="C374" s="39"/>
      <c r="D374" s="35"/>
      <c r="E374" s="36"/>
      <c r="F374" s="2"/>
      <c r="G374" s="12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U374" s="40"/>
    </row>
    <row r="375" spans="1:21" s="6" customFormat="1" ht="12.75" customHeight="1" x14ac:dyDescent="0.3">
      <c r="A375" s="41"/>
      <c r="B375" s="41"/>
      <c r="C375" s="39"/>
      <c r="D375" s="35"/>
      <c r="E375" s="36"/>
      <c r="F375" s="2"/>
      <c r="G375" s="12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U375" s="40"/>
    </row>
    <row r="376" spans="1:21" s="6" customFormat="1" ht="12.75" customHeight="1" x14ac:dyDescent="0.3">
      <c r="A376" s="41"/>
      <c r="B376" s="41"/>
      <c r="C376" s="39"/>
      <c r="D376" s="35"/>
      <c r="E376" s="36"/>
      <c r="F376" s="2"/>
      <c r="G376" s="12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U376" s="40"/>
    </row>
    <row r="377" spans="1:21" s="6" customFormat="1" ht="12.75" customHeight="1" x14ac:dyDescent="0.3">
      <c r="A377" s="41"/>
      <c r="B377" s="41"/>
      <c r="C377" s="39"/>
      <c r="D377" s="35"/>
      <c r="E377" s="36"/>
      <c r="F377" s="2"/>
      <c r="G377" s="12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U377" s="40"/>
    </row>
    <row r="378" spans="1:21" s="6" customFormat="1" ht="12.75" customHeight="1" x14ac:dyDescent="0.3">
      <c r="A378" s="41"/>
      <c r="B378" s="41"/>
      <c r="C378" s="39"/>
      <c r="D378" s="35"/>
      <c r="E378" s="5"/>
      <c r="F378" s="2"/>
      <c r="G378" s="12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U378" s="40"/>
    </row>
    <row r="379" spans="1:21" s="6" customFormat="1" ht="12.75" customHeight="1" x14ac:dyDescent="0.3">
      <c r="A379" s="41"/>
      <c r="B379" s="41"/>
      <c r="C379" s="39"/>
      <c r="D379" s="35"/>
      <c r="E379" s="36"/>
      <c r="F379" s="2"/>
      <c r="G379" s="12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U379" s="40"/>
    </row>
    <row r="380" spans="1:21" s="6" customFormat="1" ht="12.75" customHeight="1" x14ac:dyDescent="0.3">
      <c r="A380" s="41"/>
      <c r="B380" s="41"/>
      <c r="C380" s="39"/>
      <c r="D380" s="35"/>
      <c r="E380" s="36"/>
      <c r="F380" s="2"/>
      <c r="G380" s="12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U380" s="40"/>
    </row>
    <row r="381" spans="1:21" s="6" customFormat="1" ht="12.75" customHeight="1" x14ac:dyDescent="0.3">
      <c r="A381" s="41"/>
      <c r="B381" s="41"/>
      <c r="C381" s="39"/>
      <c r="D381" s="35"/>
      <c r="E381" s="36"/>
      <c r="F381" s="2"/>
      <c r="G381" s="12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U381" s="40"/>
    </row>
    <row r="382" spans="1:21" s="6" customFormat="1" ht="12.75" customHeight="1" x14ac:dyDescent="0.3">
      <c r="A382" s="41"/>
      <c r="B382" s="41"/>
      <c r="C382" s="39"/>
      <c r="D382" s="35"/>
      <c r="E382" s="36"/>
      <c r="F382" s="2"/>
      <c r="G382" s="12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U382" s="40"/>
    </row>
    <row r="383" spans="1:21" s="6" customFormat="1" ht="12.75" customHeight="1" x14ac:dyDescent="0.3">
      <c r="A383" s="41"/>
      <c r="B383" s="41"/>
      <c r="C383" s="39"/>
      <c r="D383" s="35"/>
      <c r="E383" s="36"/>
      <c r="F383" s="2"/>
      <c r="G383" s="12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U383" s="40"/>
    </row>
    <row r="384" spans="1:21" s="6" customFormat="1" ht="12.75" customHeight="1" x14ac:dyDescent="0.3">
      <c r="A384" s="41"/>
      <c r="B384" s="41"/>
      <c r="C384" s="39"/>
      <c r="D384" s="35"/>
      <c r="E384" s="36"/>
      <c r="F384" s="2"/>
      <c r="G384" s="12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U384" s="40"/>
    </row>
    <row r="385" spans="1:21" s="6" customFormat="1" ht="12.75" customHeight="1" x14ac:dyDescent="0.3">
      <c r="A385" s="41"/>
      <c r="B385" s="41"/>
      <c r="C385" s="39"/>
      <c r="D385" s="35"/>
      <c r="E385" s="36"/>
      <c r="F385" s="2"/>
      <c r="G385" s="12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U385" s="40"/>
    </row>
    <row r="386" spans="1:21" s="6" customFormat="1" ht="12.75" customHeight="1" x14ac:dyDescent="0.3">
      <c r="A386" s="41"/>
      <c r="B386" s="41"/>
      <c r="C386" s="39"/>
      <c r="D386" s="35"/>
      <c r="E386" s="36"/>
      <c r="F386" s="2"/>
      <c r="G386" s="12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U386" s="40"/>
    </row>
    <row r="387" spans="1:21" s="6" customFormat="1" ht="12.75" customHeight="1" x14ac:dyDescent="0.3">
      <c r="A387" s="41"/>
      <c r="B387" s="41"/>
      <c r="C387" s="39"/>
      <c r="D387" s="35"/>
      <c r="E387" s="36"/>
      <c r="F387" s="2"/>
      <c r="G387" s="12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U387" s="40"/>
    </row>
    <row r="388" spans="1:21" s="6" customFormat="1" ht="12.75" customHeight="1" x14ac:dyDescent="0.3">
      <c r="A388" s="41"/>
      <c r="B388" s="41"/>
      <c r="C388" s="39"/>
      <c r="D388" s="35"/>
      <c r="E388" s="36"/>
      <c r="F388" s="2"/>
      <c r="G388" s="12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U388" s="40"/>
    </row>
    <row r="389" spans="1:21" s="6" customFormat="1" ht="12.75" customHeight="1" x14ac:dyDescent="0.3">
      <c r="A389" s="41"/>
      <c r="B389" s="41"/>
      <c r="C389" s="39"/>
      <c r="D389" s="35"/>
      <c r="E389" s="36"/>
      <c r="F389" s="2"/>
      <c r="G389" s="12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U389" s="40"/>
    </row>
    <row r="390" spans="1:21" s="6" customFormat="1" ht="12.75" customHeight="1" x14ac:dyDescent="0.3">
      <c r="A390" s="41"/>
      <c r="B390" s="41"/>
      <c r="C390" s="39"/>
      <c r="D390" s="35"/>
      <c r="E390" s="36"/>
      <c r="F390" s="2"/>
      <c r="G390" s="12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U390" s="40"/>
    </row>
    <row r="391" spans="1:21" s="6" customFormat="1" ht="12.75" customHeight="1" x14ac:dyDescent="0.3">
      <c r="A391" s="41"/>
      <c r="B391" s="41"/>
      <c r="C391" s="39"/>
      <c r="D391" s="35"/>
      <c r="E391" s="36"/>
      <c r="F391" s="2"/>
      <c r="G391" s="12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U391" s="40"/>
    </row>
    <row r="392" spans="1:21" s="6" customFormat="1" ht="12.75" customHeight="1" x14ac:dyDescent="0.3">
      <c r="A392" s="41"/>
      <c r="B392" s="41"/>
      <c r="C392" s="39"/>
      <c r="D392" s="35"/>
      <c r="E392" s="36"/>
      <c r="F392" s="2"/>
      <c r="G392" s="12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U392" s="40"/>
    </row>
    <row r="393" spans="1:21" s="6" customFormat="1" ht="12.75" customHeight="1" x14ac:dyDescent="0.3">
      <c r="A393" s="41"/>
      <c r="B393" s="41"/>
      <c r="C393" s="39"/>
      <c r="D393" s="35"/>
      <c r="E393" s="36"/>
      <c r="F393" s="2"/>
      <c r="G393" s="12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U393" s="40"/>
    </row>
    <row r="394" spans="1:21" s="6" customFormat="1" ht="12.75" customHeight="1" x14ac:dyDescent="0.3">
      <c r="A394" s="41"/>
      <c r="B394" s="41"/>
      <c r="C394" s="39"/>
      <c r="D394" s="35"/>
      <c r="E394" s="36"/>
      <c r="F394" s="2"/>
      <c r="G394" s="12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U394" s="40"/>
    </row>
    <row r="395" spans="1:21" s="6" customFormat="1" ht="12.75" customHeight="1" x14ac:dyDescent="0.3">
      <c r="A395" s="41"/>
      <c r="B395" s="41"/>
      <c r="C395" s="39"/>
      <c r="D395" s="35"/>
      <c r="E395" s="36"/>
      <c r="F395" s="2"/>
      <c r="G395" s="12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U395" s="40"/>
    </row>
    <row r="396" spans="1:21" s="6" customFormat="1" ht="12.75" customHeight="1" x14ac:dyDescent="0.3">
      <c r="A396" s="41"/>
      <c r="B396" s="41"/>
      <c r="C396" s="39"/>
      <c r="D396" s="35"/>
      <c r="E396" s="36"/>
      <c r="F396" s="2"/>
      <c r="G396" s="12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U396" s="40"/>
    </row>
    <row r="397" spans="1:21" s="6" customFormat="1" ht="12.75" customHeight="1" x14ac:dyDescent="0.3">
      <c r="A397" s="41"/>
      <c r="B397" s="41"/>
      <c r="C397" s="39"/>
      <c r="D397" s="35"/>
      <c r="E397" s="36"/>
      <c r="F397" s="2"/>
      <c r="G397" s="12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U397" s="40"/>
    </row>
    <row r="398" spans="1:21" s="6" customFormat="1" ht="12.75" customHeight="1" x14ac:dyDescent="0.3">
      <c r="A398" s="41"/>
      <c r="B398" s="41"/>
      <c r="C398" s="39"/>
      <c r="D398" s="35"/>
      <c r="E398" s="36"/>
      <c r="F398" s="2"/>
      <c r="G398" s="12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U398" s="40"/>
    </row>
    <row r="399" spans="1:21" s="6" customFormat="1" ht="12.75" customHeight="1" x14ac:dyDescent="0.3">
      <c r="A399" s="41"/>
      <c r="B399" s="41"/>
      <c r="C399" s="39"/>
      <c r="D399" s="35"/>
      <c r="E399" s="36"/>
      <c r="F399" s="2"/>
      <c r="G399" s="12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U399" s="40"/>
    </row>
    <row r="400" spans="1:21" s="6" customFormat="1" ht="12.75" customHeight="1" x14ac:dyDescent="0.3">
      <c r="A400" s="41"/>
      <c r="B400" s="41"/>
      <c r="C400" s="39"/>
      <c r="D400" s="35"/>
      <c r="E400" s="36"/>
      <c r="F400" s="2"/>
      <c r="G400" s="12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U400" s="40"/>
    </row>
    <row r="401" spans="1:21" s="6" customFormat="1" ht="12.75" customHeight="1" x14ac:dyDescent="0.3">
      <c r="A401" s="41"/>
      <c r="B401" s="41"/>
      <c r="C401" s="39"/>
      <c r="D401" s="35"/>
      <c r="E401" s="36"/>
      <c r="F401" s="2"/>
      <c r="G401" s="12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U401" s="40"/>
    </row>
    <row r="402" spans="1:21" s="6" customFormat="1" ht="12.75" customHeight="1" x14ac:dyDescent="0.3">
      <c r="A402" s="41"/>
      <c r="B402" s="41"/>
      <c r="C402" s="39"/>
      <c r="D402" s="35"/>
      <c r="E402" s="36"/>
      <c r="F402" s="2"/>
      <c r="G402" s="12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U402" s="40"/>
    </row>
    <row r="403" spans="1:21" s="6" customFormat="1" ht="12.75" customHeight="1" x14ac:dyDescent="0.3">
      <c r="A403" s="41"/>
      <c r="B403" s="41"/>
      <c r="C403" s="39"/>
      <c r="D403" s="35"/>
      <c r="E403" s="4"/>
      <c r="F403" s="2"/>
      <c r="G403" s="12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U403" s="40"/>
    </row>
    <row r="404" spans="1:21" s="6" customFormat="1" ht="12.75" customHeight="1" x14ac:dyDescent="0.3">
      <c r="A404" s="41"/>
      <c r="B404" s="41"/>
      <c r="C404" s="39"/>
      <c r="D404" s="35"/>
      <c r="E404" s="36"/>
      <c r="F404" s="2"/>
      <c r="G404" s="12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U404" s="40"/>
    </row>
    <row r="405" spans="1:21" s="6" customFormat="1" ht="12.75" customHeight="1" x14ac:dyDescent="0.3">
      <c r="A405" s="41"/>
      <c r="B405" s="41"/>
      <c r="C405" s="39"/>
      <c r="D405" s="35"/>
      <c r="E405" s="36"/>
      <c r="F405" s="2"/>
      <c r="G405" s="12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U405" s="40"/>
    </row>
    <row r="406" spans="1:21" s="6" customFormat="1" ht="12.75" customHeight="1" x14ac:dyDescent="0.3">
      <c r="A406" s="41"/>
      <c r="B406" s="41"/>
      <c r="C406" s="39"/>
      <c r="D406" s="35"/>
      <c r="E406" s="36"/>
      <c r="F406" s="2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U406" s="40"/>
    </row>
    <row r="407" spans="1:21" s="6" customFormat="1" ht="12.75" customHeight="1" x14ac:dyDescent="0.3">
      <c r="A407" s="41"/>
      <c r="B407" s="41"/>
      <c r="C407" s="39"/>
      <c r="D407" s="35"/>
      <c r="E407" s="36"/>
      <c r="F407" s="2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U407" s="40"/>
    </row>
    <row r="408" spans="1:21" s="6" customFormat="1" ht="12.75" customHeight="1" x14ac:dyDescent="0.3">
      <c r="A408" s="41"/>
      <c r="B408" s="41"/>
      <c r="C408" s="39"/>
      <c r="D408" s="35"/>
      <c r="E408" s="36"/>
      <c r="F408" s="2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U408" s="40"/>
    </row>
    <row r="409" spans="1:21" s="6" customFormat="1" ht="12.75" customHeight="1" x14ac:dyDescent="0.3">
      <c r="A409" s="41"/>
      <c r="B409" s="41"/>
      <c r="C409" s="39"/>
      <c r="D409" s="35"/>
      <c r="E409" s="36"/>
      <c r="F409" s="2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U409" s="40"/>
    </row>
    <row r="410" spans="1:21" s="6" customFormat="1" ht="12.75" customHeight="1" x14ac:dyDescent="0.3">
      <c r="A410" s="41"/>
      <c r="B410" s="41"/>
      <c r="C410" s="39"/>
      <c r="D410" s="35"/>
      <c r="E410" s="36"/>
      <c r="F410" s="2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U410" s="40"/>
    </row>
    <row r="411" spans="1:21" s="6" customFormat="1" ht="12.75" customHeight="1" x14ac:dyDescent="0.3">
      <c r="A411" s="41"/>
      <c r="B411" s="41"/>
      <c r="C411" s="39"/>
      <c r="D411" s="35"/>
      <c r="E411" s="36"/>
      <c r="F411" s="2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U411" s="40"/>
    </row>
    <row r="412" spans="1:21" s="6" customFormat="1" ht="12.75" customHeight="1" x14ac:dyDescent="0.3">
      <c r="A412" s="41"/>
      <c r="B412" s="41"/>
      <c r="C412" s="39"/>
      <c r="D412" s="35"/>
      <c r="E412" s="36"/>
      <c r="F412" s="2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U412" s="40"/>
    </row>
    <row r="413" spans="1:21" s="6" customFormat="1" ht="12.75" customHeight="1" x14ac:dyDescent="0.3">
      <c r="A413" s="41"/>
      <c r="B413" s="41"/>
      <c r="C413" s="39"/>
      <c r="D413" s="35"/>
      <c r="E413" s="36"/>
      <c r="F413" s="2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U413" s="40"/>
    </row>
    <row r="414" spans="1:21" s="6" customFormat="1" ht="12.75" customHeight="1" x14ac:dyDescent="0.3">
      <c r="A414" s="41"/>
      <c r="B414" s="41"/>
      <c r="C414" s="39"/>
      <c r="D414" s="35"/>
      <c r="E414" s="36"/>
      <c r="F414" s="2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U414" s="40"/>
    </row>
    <row r="415" spans="1:21" s="6" customFormat="1" ht="12.75" customHeight="1" x14ac:dyDescent="0.3">
      <c r="A415" s="41"/>
      <c r="B415" s="41"/>
      <c r="C415" s="39"/>
      <c r="D415" s="35"/>
      <c r="E415" s="36"/>
      <c r="F415" s="2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U415" s="40"/>
    </row>
    <row r="416" spans="1:21" s="6" customFormat="1" ht="12.75" customHeight="1" x14ac:dyDescent="0.3">
      <c r="A416" s="41"/>
      <c r="B416" s="41"/>
      <c r="C416" s="39"/>
      <c r="D416" s="35"/>
      <c r="E416" s="36"/>
      <c r="F416" s="2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U416" s="40"/>
    </row>
    <row r="417" spans="1:21" s="6" customFormat="1" ht="12.75" customHeight="1" x14ac:dyDescent="0.3">
      <c r="A417" s="41"/>
      <c r="B417" s="41"/>
      <c r="C417" s="39"/>
      <c r="D417" s="35"/>
      <c r="E417" s="36"/>
      <c r="F417" s="2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U417" s="40"/>
    </row>
    <row r="418" spans="1:21" s="6" customFormat="1" ht="12.75" customHeight="1" x14ac:dyDescent="0.3">
      <c r="A418" s="41"/>
      <c r="B418" s="41"/>
      <c r="C418" s="39"/>
      <c r="D418" s="35"/>
      <c r="E418" s="36"/>
      <c r="F418" s="2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U418" s="40"/>
    </row>
    <row r="419" spans="1:21" s="6" customFormat="1" ht="12.75" customHeight="1" x14ac:dyDescent="0.3">
      <c r="A419" s="41"/>
      <c r="B419" s="41"/>
      <c r="C419" s="39"/>
      <c r="D419" s="35"/>
      <c r="E419" s="36"/>
      <c r="F419" s="2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U419" s="40"/>
    </row>
    <row r="420" spans="1:21" s="6" customFormat="1" ht="12.75" customHeight="1" x14ac:dyDescent="0.3">
      <c r="A420" s="41"/>
      <c r="B420" s="41"/>
      <c r="C420" s="39"/>
      <c r="D420" s="35"/>
      <c r="E420" s="36"/>
      <c r="F420" s="2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U420" s="40"/>
    </row>
    <row r="421" spans="1:21" s="6" customFormat="1" ht="12.75" customHeight="1" x14ac:dyDescent="0.3">
      <c r="A421" s="41"/>
      <c r="B421" s="41"/>
      <c r="C421" s="39"/>
      <c r="D421" s="35"/>
      <c r="E421" s="36"/>
      <c r="F421" s="2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U421" s="40"/>
    </row>
    <row r="422" spans="1:21" s="6" customFormat="1" ht="12.75" customHeight="1" x14ac:dyDescent="0.3">
      <c r="A422" s="41"/>
      <c r="B422" s="41"/>
      <c r="C422" s="39"/>
      <c r="D422" s="35"/>
      <c r="E422" s="36"/>
      <c r="F422" s="2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U422" s="40"/>
    </row>
    <row r="423" spans="1:21" s="6" customFormat="1" ht="12.75" customHeight="1" x14ac:dyDescent="0.3">
      <c r="A423" s="41"/>
      <c r="B423" s="41"/>
      <c r="C423" s="39"/>
      <c r="D423" s="35"/>
      <c r="E423" s="36"/>
      <c r="F423" s="2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U423" s="40"/>
    </row>
    <row r="424" spans="1:21" s="6" customFormat="1" ht="12.75" customHeight="1" x14ac:dyDescent="0.3">
      <c r="A424" s="41"/>
      <c r="B424" s="41"/>
      <c r="C424" s="39"/>
      <c r="D424" s="35"/>
      <c r="E424" s="36"/>
      <c r="F424" s="2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U424" s="40"/>
    </row>
    <row r="425" spans="1:21" s="6" customFormat="1" ht="12.75" customHeight="1" x14ac:dyDescent="0.3">
      <c r="A425" s="41"/>
      <c r="B425" s="41"/>
      <c r="C425" s="39"/>
      <c r="D425" s="35"/>
      <c r="E425" s="36"/>
      <c r="F425" s="2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U425" s="40"/>
    </row>
    <row r="426" spans="1:21" s="6" customFormat="1" ht="12.75" customHeight="1" x14ac:dyDescent="0.3">
      <c r="A426" s="41"/>
      <c r="B426" s="41"/>
      <c r="C426" s="39"/>
      <c r="D426" s="35"/>
      <c r="E426" s="36"/>
      <c r="F426" s="2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U426" s="40"/>
    </row>
    <row r="427" spans="1:21" s="6" customFormat="1" ht="12.75" customHeight="1" x14ac:dyDescent="0.3">
      <c r="A427" s="41"/>
      <c r="B427" s="41"/>
      <c r="C427" s="39"/>
      <c r="D427" s="35"/>
      <c r="E427" s="36"/>
      <c r="F427" s="2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U427" s="40"/>
    </row>
    <row r="428" spans="1:21" s="6" customFormat="1" ht="12.75" customHeight="1" x14ac:dyDescent="0.3">
      <c r="A428" s="41"/>
      <c r="B428" s="41"/>
      <c r="C428" s="39"/>
      <c r="D428" s="35"/>
      <c r="E428" s="36"/>
      <c r="F428" s="2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U428" s="40"/>
    </row>
    <row r="429" spans="1:21" s="6" customFormat="1" ht="12.75" customHeight="1" x14ac:dyDescent="0.3">
      <c r="A429" s="41"/>
      <c r="B429" s="41"/>
      <c r="C429" s="39"/>
      <c r="D429" s="35"/>
      <c r="E429" s="36"/>
      <c r="F429" s="2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U429" s="40"/>
    </row>
    <row r="430" spans="1:21" s="6" customFormat="1" ht="12.75" customHeight="1" x14ac:dyDescent="0.3">
      <c r="A430" s="41"/>
      <c r="B430" s="41"/>
      <c r="C430" s="39"/>
      <c r="D430" s="35"/>
      <c r="E430" s="36"/>
      <c r="F430" s="2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U430" s="40"/>
    </row>
    <row r="431" spans="1:21" s="6" customFormat="1" ht="12.75" customHeight="1" x14ac:dyDescent="0.3">
      <c r="A431" s="41"/>
      <c r="B431" s="41"/>
      <c r="C431" s="39"/>
      <c r="D431" s="35"/>
      <c r="E431" s="36"/>
      <c r="F431" s="2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U431" s="40"/>
    </row>
    <row r="432" spans="1:21" s="6" customFormat="1" ht="12.75" customHeight="1" x14ac:dyDescent="0.3">
      <c r="A432" s="41"/>
      <c r="B432" s="41"/>
      <c r="C432" s="39"/>
      <c r="D432" s="35"/>
      <c r="E432" s="36"/>
      <c r="F432" s="2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U432" s="40"/>
    </row>
    <row r="433" spans="1:21" s="6" customFormat="1" ht="12.75" customHeight="1" x14ac:dyDescent="0.3">
      <c r="A433" s="41"/>
      <c r="B433" s="41"/>
      <c r="C433" s="39"/>
      <c r="D433" s="35"/>
      <c r="E433" s="36"/>
      <c r="F433" s="2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U433" s="40"/>
    </row>
    <row r="434" spans="1:21" s="6" customFormat="1" ht="12.75" customHeight="1" x14ac:dyDescent="0.3">
      <c r="A434" s="11"/>
      <c r="B434" s="11"/>
      <c r="C434" s="39"/>
      <c r="D434" s="10"/>
      <c r="E434" s="9"/>
      <c r="F434" s="7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U434" s="40"/>
    </row>
    <row r="435" spans="1:21" s="6" customFormat="1" ht="12.75" customHeight="1" x14ac:dyDescent="0.3">
      <c r="A435" s="41"/>
      <c r="B435" s="41"/>
      <c r="C435" s="39"/>
      <c r="D435" s="35"/>
      <c r="E435" s="4"/>
      <c r="F435" s="7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U435" s="40"/>
    </row>
    <row r="436" spans="1:21" s="6" customFormat="1" ht="12.75" customHeight="1" x14ac:dyDescent="0.3">
      <c r="A436" s="41"/>
      <c r="B436" s="41"/>
      <c r="C436" s="8"/>
      <c r="D436" s="35"/>
      <c r="F436" s="7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U436" s="40"/>
    </row>
    <row r="437" spans="1:21" s="6" customFormat="1" ht="12.75" customHeight="1" x14ac:dyDescent="0.3">
      <c r="A437" s="41"/>
      <c r="B437" s="41"/>
      <c r="C437" s="39"/>
      <c r="D437" s="35"/>
      <c r="E437" s="36"/>
      <c r="F437" s="7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U437" s="40"/>
    </row>
    <row r="438" spans="1:21" s="6" customFormat="1" ht="12.75" customHeight="1" x14ac:dyDescent="0.3">
      <c r="A438" s="41"/>
      <c r="B438" s="41"/>
      <c r="C438" s="39"/>
      <c r="D438" s="35"/>
      <c r="E438" s="36"/>
      <c r="F438" s="7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U438" s="40"/>
    </row>
    <row r="439" spans="1:21" s="6" customFormat="1" ht="12.75" customHeight="1" x14ac:dyDescent="0.3">
      <c r="A439" s="41"/>
      <c r="B439" s="41"/>
      <c r="C439" s="39"/>
      <c r="D439" s="35"/>
      <c r="E439" s="36"/>
      <c r="F439" s="2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U439" s="40"/>
    </row>
    <row r="440" spans="1:21" s="6" customFormat="1" ht="12.75" customHeight="1" x14ac:dyDescent="0.3">
      <c r="A440" s="41"/>
      <c r="B440" s="41"/>
      <c r="C440" s="39"/>
      <c r="D440" s="35"/>
      <c r="E440" s="36"/>
      <c r="F440" s="2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U440" s="40"/>
    </row>
    <row r="441" spans="1:21" s="6" customFormat="1" ht="12.75" customHeight="1" x14ac:dyDescent="0.3">
      <c r="A441" s="41"/>
      <c r="B441" s="41"/>
      <c r="C441" s="39"/>
      <c r="D441" s="35"/>
      <c r="E441" s="36"/>
      <c r="F441" s="2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U441" s="40"/>
    </row>
    <row r="442" spans="1:21" s="6" customFormat="1" ht="12.75" customHeight="1" x14ac:dyDescent="0.3">
      <c r="A442" s="41"/>
      <c r="B442" s="41"/>
      <c r="C442" s="39"/>
      <c r="D442" s="35"/>
      <c r="E442" s="36"/>
      <c r="F442" s="2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U442" s="40"/>
    </row>
    <row r="443" spans="1:21" s="6" customFormat="1" ht="12.75" customHeight="1" x14ac:dyDescent="0.3">
      <c r="A443" s="41"/>
      <c r="B443" s="41"/>
      <c r="C443" s="39"/>
      <c r="D443" s="35"/>
      <c r="E443" s="36"/>
      <c r="F443" s="2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U443" s="40"/>
    </row>
    <row r="444" spans="1:21" s="6" customFormat="1" ht="12.75" customHeight="1" x14ac:dyDescent="0.3">
      <c r="A444" s="41"/>
      <c r="B444" s="41"/>
      <c r="C444" s="39"/>
      <c r="D444" s="35"/>
      <c r="E444" s="36"/>
      <c r="F444" s="2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U444" s="40"/>
    </row>
    <row r="445" spans="1:21" s="6" customFormat="1" ht="12.75" customHeight="1" x14ac:dyDescent="0.3">
      <c r="A445" s="41"/>
      <c r="B445" s="41"/>
      <c r="C445" s="39"/>
      <c r="D445" s="35"/>
      <c r="E445" s="36"/>
      <c r="F445" s="2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U445" s="40"/>
    </row>
    <row r="446" spans="1:21" s="6" customFormat="1" ht="12.75" customHeight="1" x14ac:dyDescent="0.3">
      <c r="A446" s="41"/>
      <c r="B446" s="41"/>
      <c r="C446" s="39"/>
      <c r="D446" s="35"/>
      <c r="E446" s="36"/>
      <c r="F446" s="2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U446" s="40"/>
    </row>
    <row r="447" spans="1:21" s="6" customFormat="1" ht="12.75" customHeight="1" x14ac:dyDescent="0.3">
      <c r="A447" s="41"/>
      <c r="B447" s="41"/>
      <c r="C447" s="39"/>
      <c r="D447" s="35"/>
      <c r="E447" s="36"/>
      <c r="F447" s="2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U447" s="40"/>
    </row>
    <row r="448" spans="1:21" s="6" customFormat="1" ht="12.75" customHeight="1" x14ac:dyDescent="0.3">
      <c r="A448" s="41"/>
      <c r="B448" s="41"/>
      <c r="C448" s="39"/>
      <c r="D448" s="35"/>
      <c r="E448" s="36"/>
      <c r="F448" s="2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U448" s="40"/>
    </row>
    <row r="449" spans="1:21" s="6" customFormat="1" ht="12.75" customHeight="1" x14ac:dyDescent="0.3">
      <c r="A449" s="41"/>
      <c r="B449" s="41"/>
      <c r="C449" s="39"/>
      <c r="D449" s="35"/>
      <c r="E449" s="36"/>
      <c r="F449" s="2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U449" s="40"/>
    </row>
    <row r="450" spans="1:21" s="6" customFormat="1" ht="12.75" customHeight="1" x14ac:dyDescent="0.3">
      <c r="A450" s="41"/>
      <c r="B450" s="41"/>
      <c r="C450" s="39"/>
      <c r="D450" s="35"/>
      <c r="E450" s="36"/>
      <c r="F450" s="2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U450" s="40"/>
    </row>
    <row r="451" spans="1:21" s="6" customFormat="1" ht="12.75" customHeight="1" x14ac:dyDescent="0.3">
      <c r="A451" s="41"/>
      <c r="B451" s="41"/>
      <c r="C451" s="39"/>
      <c r="D451" s="35"/>
      <c r="E451" s="36"/>
      <c r="F451" s="2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U451" s="40"/>
    </row>
    <row r="452" spans="1:21" s="6" customFormat="1" ht="12.75" customHeight="1" x14ac:dyDescent="0.3">
      <c r="A452" s="41"/>
      <c r="B452" s="41"/>
      <c r="C452" s="39"/>
      <c r="D452" s="35"/>
      <c r="E452" s="36"/>
      <c r="F452" s="2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U452" s="40"/>
    </row>
    <row r="453" spans="1:21" s="6" customFormat="1" ht="12.75" customHeight="1" x14ac:dyDescent="0.3">
      <c r="A453" s="41"/>
      <c r="B453" s="41"/>
      <c r="C453" s="39"/>
      <c r="D453" s="35"/>
      <c r="E453" s="36"/>
      <c r="F453" s="2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U453" s="40"/>
    </row>
    <row r="454" spans="1:21" s="6" customFormat="1" ht="12.75" customHeight="1" x14ac:dyDescent="0.3">
      <c r="A454" s="41"/>
      <c r="B454" s="41"/>
      <c r="C454" s="39"/>
      <c r="D454" s="35"/>
      <c r="E454" s="36"/>
      <c r="F454" s="2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U454" s="40"/>
    </row>
    <row r="455" spans="1:21" s="6" customFormat="1" ht="12.75" customHeight="1" x14ac:dyDescent="0.3">
      <c r="A455" s="41"/>
      <c r="B455" s="41"/>
      <c r="C455" s="39"/>
      <c r="D455" s="35"/>
      <c r="E455" s="36"/>
      <c r="F455" s="2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U455" s="40"/>
    </row>
    <row r="456" spans="1:21" s="6" customFormat="1" ht="12.75" customHeight="1" x14ac:dyDescent="0.3">
      <c r="A456" s="41"/>
      <c r="B456" s="41"/>
      <c r="C456" s="39"/>
      <c r="D456" s="35"/>
      <c r="E456" s="36"/>
      <c r="F456" s="2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U456" s="40"/>
    </row>
    <row r="457" spans="1:21" s="6" customFormat="1" ht="12.75" customHeight="1" x14ac:dyDescent="0.3">
      <c r="A457" s="41"/>
      <c r="B457" s="41"/>
      <c r="C457" s="39"/>
      <c r="D457" s="35"/>
      <c r="E457" s="36"/>
      <c r="F457" s="2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U457" s="40"/>
    </row>
    <row r="458" spans="1:21" s="6" customFormat="1" ht="12.75" customHeight="1" x14ac:dyDescent="0.3">
      <c r="A458" s="41"/>
      <c r="B458" s="41"/>
      <c r="C458" s="39"/>
      <c r="D458" s="35"/>
      <c r="E458" s="36"/>
      <c r="F458" s="2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U458" s="40"/>
    </row>
    <row r="459" spans="1:21" s="6" customFormat="1" ht="12.75" customHeight="1" x14ac:dyDescent="0.3">
      <c r="A459" s="41"/>
      <c r="B459" s="41"/>
      <c r="C459" s="39"/>
      <c r="D459" s="35"/>
      <c r="E459" s="36"/>
      <c r="F459" s="2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U459" s="40"/>
    </row>
    <row r="460" spans="1:21" s="6" customFormat="1" ht="12.75" customHeight="1" x14ac:dyDescent="0.3">
      <c r="A460" s="41"/>
      <c r="B460" s="41"/>
      <c r="C460" s="39"/>
      <c r="D460" s="35"/>
      <c r="E460" s="36"/>
      <c r="F460" s="2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U460" s="40"/>
    </row>
    <row r="461" spans="1:21" s="6" customFormat="1" ht="12.75" customHeight="1" x14ac:dyDescent="0.3">
      <c r="A461" s="41"/>
      <c r="B461" s="41"/>
      <c r="C461" s="39"/>
      <c r="D461" s="35"/>
      <c r="E461" s="36"/>
      <c r="F461" s="2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U461" s="40"/>
    </row>
    <row r="462" spans="1:21" s="6" customFormat="1" ht="12.75" customHeight="1" x14ac:dyDescent="0.3">
      <c r="A462" s="41"/>
      <c r="B462" s="41"/>
      <c r="C462" s="39"/>
      <c r="D462" s="35"/>
      <c r="E462" s="36"/>
      <c r="F462" s="2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U462" s="40"/>
    </row>
    <row r="463" spans="1:21" s="6" customFormat="1" ht="12.75" customHeight="1" x14ac:dyDescent="0.3">
      <c r="A463" s="41"/>
      <c r="B463" s="41"/>
      <c r="C463" s="39"/>
      <c r="D463" s="35"/>
      <c r="E463" s="36"/>
      <c r="F463" s="2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U463" s="40"/>
    </row>
    <row r="464" spans="1:21" s="6" customFormat="1" ht="12.75" customHeight="1" x14ac:dyDescent="0.3">
      <c r="A464" s="41"/>
      <c r="B464" s="41"/>
      <c r="C464" s="39"/>
      <c r="D464" s="35"/>
      <c r="E464" s="36"/>
      <c r="F464" s="2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U464" s="40"/>
    </row>
    <row r="465" spans="1:21" s="6" customFormat="1" ht="12.75" customHeight="1" x14ac:dyDescent="0.3">
      <c r="A465" s="41"/>
      <c r="B465" s="41"/>
      <c r="C465" s="39"/>
      <c r="D465" s="35"/>
      <c r="E465" s="36"/>
      <c r="F465" s="2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U465" s="40"/>
    </row>
    <row r="466" spans="1:21" s="6" customFormat="1" ht="12.75" customHeight="1" x14ac:dyDescent="0.3">
      <c r="A466" s="41"/>
      <c r="B466" s="41"/>
      <c r="C466" s="39"/>
      <c r="D466" s="35"/>
      <c r="E466" s="36"/>
      <c r="F466" s="2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U466" s="40"/>
    </row>
    <row r="467" spans="1:21" s="6" customFormat="1" ht="12.75" customHeight="1" x14ac:dyDescent="0.3">
      <c r="A467" s="41"/>
      <c r="B467" s="41"/>
      <c r="C467" s="39"/>
      <c r="D467" s="35"/>
      <c r="E467" s="36"/>
      <c r="F467" s="2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U467" s="40"/>
    </row>
    <row r="468" spans="1:21" s="6" customFormat="1" ht="12.75" customHeight="1" x14ac:dyDescent="0.3">
      <c r="A468" s="41"/>
      <c r="B468" s="41"/>
      <c r="C468" s="39"/>
      <c r="D468" s="35"/>
      <c r="E468" s="36"/>
      <c r="F468" s="2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U468" s="40"/>
    </row>
    <row r="469" spans="1:21" s="6" customFormat="1" ht="12.75" customHeight="1" x14ac:dyDescent="0.3">
      <c r="A469" s="41"/>
      <c r="B469" s="41"/>
      <c r="C469" s="39"/>
      <c r="D469" s="35"/>
      <c r="E469" s="36"/>
      <c r="F469" s="2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U469" s="40"/>
    </row>
    <row r="470" spans="1:21" s="6" customFormat="1" ht="12.75" customHeight="1" x14ac:dyDescent="0.3">
      <c r="A470" s="41"/>
      <c r="B470" s="41"/>
      <c r="C470" s="39"/>
      <c r="D470" s="35"/>
      <c r="E470" s="36"/>
      <c r="F470" s="2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U470" s="40"/>
    </row>
    <row r="471" spans="1:21" s="6" customFormat="1" ht="12.75" customHeight="1" x14ac:dyDescent="0.3">
      <c r="A471" s="41"/>
      <c r="B471" s="41"/>
      <c r="C471" s="39"/>
      <c r="D471" s="35"/>
      <c r="E471" s="36"/>
      <c r="F471" s="2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U471" s="40"/>
    </row>
    <row r="472" spans="1:21" s="6" customFormat="1" ht="12.75" customHeight="1" x14ac:dyDescent="0.3">
      <c r="A472" s="41"/>
      <c r="B472" s="41"/>
      <c r="C472" s="39"/>
      <c r="D472" s="35"/>
      <c r="E472" s="36"/>
      <c r="F472" s="2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U472" s="40"/>
    </row>
    <row r="473" spans="1:21" s="6" customFormat="1" ht="12.75" customHeight="1" x14ac:dyDescent="0.3">
      <c r="A473" s="41"/>
      <c r="B473" s="41"/>
      <c r="C473" s="39"/>
      <c r="D473" s="35"/>
      <c r="E473" s="36"/>
      <c r="F473" s="2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U473" s="40"/>
    </row>
    <row r="474" spans="1:21" s="6" customFormat="1" ht="12.75" customHeight="1" x14ac:dyDescent="0.3">
      <c r="A474" s="41"/>
      <c r="B474" s="41"/>
      <c r="C474" s="39"/>
      <c r="D474" s="35"/>
      <c r="E474" s="36"/>
      <c r="F474" s="2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U474" s="40"/>
    </row>
    <row r="475" spans="1:21" s="6" customFormat="1" ht="12.75" customHeight="1" x14ac:dyDescent="0.3">
      <c r="A475" s="41"/>
      <c r="B475" s="41"/>
      <c r="C475" s="39"/>
      <c r="D475" s="35"/>
      <c r="E475" s="36"/>
      <c r="F475" s="2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U475" s="40"/>
    </row>
    <row r="476" spans="1:21" s="6" customFormat="1" ht="12.75" customHeight="1" x14ac:dyDescent="0.3">
      <c r="A476" s="41"/>
      <c r="B476" s="41"/>
      <c r="C476" s="39"/>
      <c r="D476" s="35"/>
      <c r="E476" s="36"/>
      <c r="F476" s="2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U476" s="40"/>
    </row>
    <row r="477" spans="1:21" s="6" customFormat="1" ht="12.75" customHeight="1" x14ac:dyDescent="0.3">
      <c r="A477" s="41"/>
      <c r="B477" s="41"/>
      <c r="C477" s="39"/>
      <c r="D477" s="35"/>
      <c r="E477" s="36"/>
      <c r="F477" s="2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U477" s="40"/>
    </row>
    <row r="478" spans="1:21" s="6" customFormat="1" ht="12.75" customHeight="1" x14ac:dyDescent="0.3">
      <c r="A478" s="41"/>
      <c r="B478" s="41"/>
      <c r="C478" s="39"/>
      <c r="D478" s="35"/>
      <c r="E478" s="36"/>
      <c r="F478" s="2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U478" s="40"/>
    </row>
    <row r="479" spans="1:21" s="6" customFormat="1" ht="12.75" customHeight="1" x14ac:dyDescent="0.3">
      <c r="A479" s="41"/>
      <c r="B479" s="41"/>
      <c r="C479" s="39"/>
      <c r="D479" s="35"/>
      <c r="E479" s="36"/>
      <c r="F479" s="2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U479" s="40"/>
    </row>
    <row r="480" spans="1:21" s="6" customFormat="1" ht="12.75" customHeight="1" x14ac:dyDescent="0.3">
      <c r="A480" s="41"/>
      <c r="B480" s="41"/>
      <c r="C480" s="39"/>
      <c r="D480" s="35"/>
      <c r="E480" s="36"/>
      <c r="F480" s="2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U480" s="40"/>
    </row>
    <row r="481" spans="1:21" s="6" customFormat="1" ht="12.75" customHeight="1" x14ac:dyDescent="0.3">
      <c r="A481" s="41"/>
      <c r="B481" s="41"/>
      <c r="C481" s="39"/>
      <c r="D481" s="35"/>
      <c r="E481" s="36"/>
      <c r="F481" s="2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U481" s="40"/>
    </row>
    <row r="482" spans="1:21" s="6" customFormat="1" ht="12.75" customHeight="1" x14ac:dyDescent="0.3">
      <c r="A482" s="41"/>
      <c r="B482" s="41"/>
      <c r="C482" s="39"/>
      <c r="D482" s="35"/>
      <c r="E482" s="36"/>
      <c r="F482" s="2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U482" s="40"/>
    </row>
    <row r="483" spans="1:21" s="6" customFormat="1" ht="12.75" customHeight="1" x14ac:dyDescent="0.3">
      <c r="A483" s="41"/>
      <c r="B483" s="41"/>
      <c r="C483" s="39"/>
      <c r="D483" s="35"/>
      <c r="E483" s="36"/>
      <c r="F483" s="2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U483" s="40"/>
    </row>
    <row r="484" spans="1:21" s="6" customFormat="1" ht="12.75" customHeight="1" x14ac:dyDescent="0.3">
      <c r="A484" s="41"/>
      <c r="B484" s="41"/>
      <c r="C484" s="39"/>
      <c r="D484" s="35"/>
      <c r="E484" s="36"/>
      <c r="F484" s="2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U484" s="40"/>
    </row>
    <row r="485" spans="1:21" s="6" customFormat="1" ht="12.75" customHeight="1" x14ac:dyDescent="0.3">
      <c r="A485" s="41"/>
      <c r="B485" s="41"/>
      <c r="C485" s="39"/>
      <c r="D485" s="35"/>
      <c r="E485" s="36"/>
      <c r="F485" s="2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U485" s="40"/>
    </row>
    <row r="486" spans="1:21" s="6" customFormat="1" ht="12.75" customHeight="1" x14ac:dyDescent="0.3">
      <c r="A486" s="41"/>
      <c r="B486" s="41"/>
      <c r="C486" s="39"/>
      <c r="D486" s="35"/>
      <c r="E486" s="5"/>
      <c r="F486" s="2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U486" s="40"/>
    </row>
    <row r="487" spans="1:21" s="6" customFormat="1" ht="12.75" customHeight="1" x14ac:dyDescent="0.3">
      <c r="A487" s="41"/>
      <c r="B487" s="41"/>
      <c r="C487" s="39"/>
      <c r="D487" s="35"/>
      <c r="E487" s="36"/>
      <c r="F487" s="2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U487" s="40"/>
    </row>
    <row r="488" spans="1:21" s="6" customFormat="1" ht="12.75" customHeight="1" x14ac:dyDescent="0.3">
      <c r="A488" s="41"/>
      <c r="B488" s="41"/>
      <c r="C488" s="39"/>
      <c r="D488" s="35"/>
      <c r="E488" s="36"/>
      <c r="F488" s="2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U488" s="40"/>
    </row>
    <row r="489" spans="1:21" s="6" customFormat="1" ht="12.75" customHeight="1" x14ac:dyDescent="0.3">
      <c r="A489" s="41"/>
      <c r="B489" s="41"/>
      <c r="C489" s="39"/>
      <c r="D489" s="35"/>
      <c r="E489" s="36"/>
      <c r="F489" s="2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U489" s="40"/>
    </row>
    <row r="490" spans="1:21" s="6" customFormat="1" ht="12.75" customHeight="1" x14ac:dyDescent="0.3">
      <c r="A490" s="41"/>
      <c r="B490" s="41"/>
      <c r="C490" s="39"/>
      <c r="D490" s="35"/>
      <c r="E490" s="36"/>
      <c r="F490" s="2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U490" s="40"/>
    </row>
    <row r="491" spans="1:21" s="6" customFormat="1" ht="12.75" customHeight="1" x14ac:dyDescent="0.3">
      <c r="A491" s="41"/>
      <c r="B491" s="41"/>
      <c r="C491" s="39"/>
      <c r="D491" s="35"/>
      <c r="E491" s="36"/>
      <c r="F491" s="2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U491" s="40"/>
    </row>
    <row r="492" spans="1:21" s="6" customFormat="1" ht="12.75" customHeight="1" x14ac:dyDescent="0.3">
      <c r="A492" s="41"/>
      <c r="B492" s="41"/>
      <c r="C492" s="39"/>
      <c r="D492" s="35"/>
      <c r="E492" s="36"/>
      <c r="F492" s="2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U492" s="40"/>
    </row>
    <row r="493" spans="1:21" s="6" customFormat="1" ht="12.75" customHeight="1" x14ac:dyDescent="0.3">
      <c r="A493" s="41"/>
      <c r="B493" s="41"/>
      <c r="C493" s="39"/>
      <c r="D493" s="35"/>
      <c r="E493" s="36"/>
      <c r="F493" s="2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U493" s="40"/>
    </row>
    <row r="494" spans="1:21" s="6" customFormat="1" ht="12.75" customHeight="1" x14ac:dyDescent="0.3">
      <c r="A494" s="41"/>
      <c r="B494" s="41"/>
      <c r="C494" s="39"/>
      <c r="D494" s="35"/>
      <c r="E494" s="36"/>
      <c r="F494" s="2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U494" s="40"/>
    </row>
    <row r="495" spans="1:21" s="6" customFormat="1" ht="12.75" customHeight="1" x14ac:dyDescent="0.3">
      <c r="A495" s="41"/>
      <c r="B495" s="41"/>
      <c r="C495" s="39"/>
      <c r="D495" s="35"/>
      <c r="E495" s="36"/>
      <c r="F495" s="2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U495" s="40"/>
    </row>
    <row r="496" spans="1:21" s="6" customFormat="1" ht="12.75" customHeight="1" x14ac:dyDescent="0.3">
      <c r="A496" s="41"/>
      <c r="B496" s="41"/>
      <c r="C496" s="39"/>
      <c r="D496" s="35"/>
      <c r="E496" s="36"/>
      <c r="F496" s="2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U496" s="40"/>
    </row>
    <row r="497" spans="1:21" s="6" customFormat="1" ht="12.75" customHeight="1" x14ac:dyDescent="0.3">
      <c r="A497" s="41"/>
      <c r="B497" s="41"/>
      <c r="C497" s="39"/>
      <c r="D497" s="35"/>
      <c r="E497" s="36"/>
      <c r="F497" s="2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U497" s="40"/>
    </row>
    <row r="498" spans="1:21" s="6" customFormat="1" ht="12.75" customHeight="1" x14ac:dyDescent="0.3">
      <c r="A498" s="41"/>
      <c r="B498" s="41"/>
      <c r="C498" s="39"/>
      <c r="D498" s="35"/>
      <c r="E498" s="36"/>
      <c r="F498" s="2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U498" s="40"/>
    </row>
    <row r="499" spans="1:21" s="6" customFormat="1" ht="12.75" customHeight="1" x14ac:dyDescent="0.3">
      <c r="A499" s="41"/>
      <c r="B499" s="41"/>
      <c r="C499" s="39"/>
      <c r="D499" s="35"/>
      <c r="E499" s="36"/>
      <c r="F499" s="2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U499" s="40"/>
    </row>
    <row r="500" spans="1:21" s="6" customFormat="1" ht="12.75" customHeight="1" x14ac:dyDescent="0.3">
      <c r="A500" s="41"/>
      <c r="B500" s="41"/>
      <c r="C500" s="39"/>
      <c r="D500" s="35"/>
      <c r="E500" s="36"/>
      <c r="F500" s="2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U500" s="40"/>
    </row>
    <row r="501" spans="1:21" s="6" customFormat="1" ht="12.75" customHeight="1" x14ac:dyDescent="0.3">
      <c r="A501" s="41"/>
      <c r="B501" s="41"/>
      <c r="C501" s="39"/>
      <c r="D501" s="35"/>
      <c r="E501" s="36"/>
      <c r="F501" s="2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U501" s="40"/>
    </row>
    <row r="502" spans="1:21" s="6" customFormat="1" ht="12.75" customHeight="1" x14ac:dyDescent="0.3">
      <c r="A502" s="41"/>
      <c r="B502" s="41"/>
      <c r="C502" s="39"/>
      <c r="D502" s="35"/>
      <c r="E502" s="36"/>
      <c r="F502" s="2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U502" s="40"/>
    </row>
    <row r="503" spans="1:21" s="6" customFormat="1" ht="12.75" customHeight="1" x14ac:dyDescent="0.3">
      <c r="A503" s="41"/>
      <c r="B503" s="41"/>
      <c r="C503" s="39"/>
      <c r="D503" s="35"/>
      <c r="E503" s="36"/>
      <c r="F503" s="2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U503" s="40"/>
    </row>
    <row r="504" spans="1:21" s="6" customFormat="1" ht="12.75" customHeight="1" x14ac:dyDescent="0.3">
      <c r="A504" s="41"/>
      <c r="B504" s="41"/>
      <c r="C504" s="39"/>
      <c r="D504" s="35"/>
      <c r="E504" s="36"/>
      <c r="F504" s="2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U504" s="40"/>
    </row>
    <row r="505" spans="1:21" s="6" customFormat="1" ht="12.75" customHeight="1" x14ac:dyDescent="0.3">
      <c r="A505" s="41"/>
      <c r="B505" s="41"/>
      <c r="C505" s="39"/>
      <c r="D505" s="35"/>
      <c r="E505" s="36"/>
      <c r="F505" s="2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U505" s="40"/>
    </row>
    <row r="506" spans="1:21" s="6" customFormat="1" ht="12.75" customHeight="1" x14ac:dyDescent="0.3">
      <c r="A506" s="41"/>
      <c r="B506" s="41"/>
      <c r="C506" s="39"/>
      <c r="D506" s="35"/>
      <c r="E506" s="36"/>
      <c r="F506" s="2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U506" s="40"/>
    </row>
    <row r="507" spans="1:21" s="6" customFormat="1" ht="12.75" customHeight="1" x14ac:dyDescent="0.3">
      <c r="A507" s="41"/>
      <c r="B507" s="41"/>
      <c r="C507" s="39"/>
      <c r="D507" s="35"/>
      <c r="E507" s="5"/>
      <c r="F507" s="2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U507" s="40"/>
    </row>
    <row r="508" spans="1:21" s="6" customFormat="1" ht="12.75" customHeight="1" x14ac:dyDescent="0.3">
      <c r="A508" s="41"/>
      <c r="B508" s="41"/>
      <c r="C508" s="39"/>
      <c r="D508" s="35"/>
      <c r="E508" s="36"/>
      <c r="F508" s="2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U508" s="40"/>
    </row>
    <row r="509" spans="1:21" s="6" customFormat="1" ht="12.75" customHeight="1" x14ac:dyDescent="0.3">
      <c r="A509" s="41"/>
      <c r="B509" s="41"/>
      <c r="C509" s="39"/>
      <c r="D509" s="35"/>
      <c r="E509" s="36"/>
      <c r="F509" s="2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U509" s="40"/>
    </row>
    <row r="510" spans="1:21" s="6" customFormat="1" ht="12.75" customHeight="1" x14ac:dyDescent="0.3">
      <c r="A510" s="41"/>
      <c r="B510" s="41"/>
      <c r="C510" s="39"/>
      <c r="D510" s="35"/>
      <c r="E510" s="36"/>
      <c r="F510" s="2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U510" s="40"/>
    </row>
    <row r="511" spans="1:21" s="6" customFormat="1" ht="12.75" customHeight="1" x14ac:dyDescent="0.3">
      <c r="A511" s="41"/>
      <c r="B511" s="41"/>
      <c r="C511" s="39"/>
      <c r="D511" s="35"/>
      <c r="E511" s="36"/>
      <c r="F511" s="2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U511" s="40"/>
    </row>
    <row r="512" spans="1:21" s="6" customFormat="1" ht="12.75" customHeight="1" x14ac:dyDescent="0.3">
      <c r="A512" s="41"/>
      <c r="B512" s="41"/>
      <c r="C512" s="39"/>
      <c r="D512" s="35"/>
      <c r="E512" s="36"/>
      <c r="F512" s="2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U512" s="40"/>
    </row>
    <row r="513" spans="1:21" s="6" customFormat="1" ht="12.75" customHeight="1" x14ac:dyDescent="0.3">
      <c r="A513" s="41"/>
      <c r="B513" s="41"/>
      <c r="C513" s="39"/>
      <c r="D513" s="35"/>
      <c r="E513" s="36"/>
      <c r="F513" s="2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U513" s="40"/>
    </row>
    <row r="514" spans="1:21" s="6" customFormat="1" ht="12.75" customHeight="1" x14ac:dyDescent="0.3">
      <c r="A514" s="41"/>
      <c r="B514" s="41"/>
      <c r="C514" s="39"/>
      <c r="D514" s="35"/>
      <c r="E514" s="36"/>
      <c r="F514" s="2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U514" s="40"/>
    </row>
    <row r="515" spans="1:21" s="6" customFormat="1" ht="12.75" customHeight="1" x14ac:dyDescent="0.3">
      <c r="A515" s="41"/>
      <c r="B515" s="41"/>
      <c r="C515" s="39"/>
      <c r="D515" s="35"/>
      <c r="E515" s="36"/>
      <c r="F515" s="2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U515" s="40"/>
    </row>
    <row r="516" spans="1:21" s="6" customFormat="1" ht="12.75" customHeight="1" x14ac:dyDescent="0.3">
      <c r="A516" s="41"/>
      <c r="B516" s="41"/>
      <c r="C516" s="39"/>
      <c r="D516" s="35"/>
      <c r="E516" s="36"/>
      <c r="F516" s="2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U516" s="40"/>
    </row>
    <row r="517" spans="1:21" s="6" customFormat="1" ht="12.75" customHeight="1" x14ac:dyDescent="0.3">
      <c r="A517" s="41"/>
      <c r="B517" s="41"/>
      <c r="C517" s="39"/>
      <c r="D517" s="35"/>
      <c r="E517" s="36"/>
      <c r="F517" s="2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U517" s="40"/>
    </row>
    <row r="518" spans="1:21" s="6" customFormat="1" ht="12.75" customHeight="1" x14ac:dyDescent="0.3">
      <c r="A518" s="41"/>
      <c r="B518" s="41"/>
      <c r="C518" s="39"/>
      <c r="D518" s="35"/>
      <c r="E518" s="36"/>
      <c r="F518" s="2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U518" s="40"/>
    </row>
    <row r="519" spans="1:21" s="6" customFormat="1" ht="12.75" customHeight="1" x14ac:dyDescent="0.3">
      <c r="A519" s="41"/>
      <c r="B519" s="41"/>
      <c r="C519" s="39"/>
      <c r="D519" s="35"/>
      <c r="E519" s="36"/>
      <c r="F519" s="2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U519" s="40"/>
    </row>
    <row r="520" spans="1:21" s="6" customFormat="1" ht="12.75" customHeight="1" x14ac:dyDescent="0.3">
      <c r="A520" s="41"/>
      <c r="B520" s="41"/>
      <c r="C520" s="39"/>
      <c r="D520" s="35"/>
      <c r="E520" s="36"/>
      <c r="F520" s="2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U520" s="40"/>
    </row>
    <row r="521" spans="1:21" s="6" customFormat="1" ht="12.75" customHeight="1" x14ac:dyDescent="0.3">
      <c r="A521" s="41"/>
      <c r="B521" s="41"/>
      <c r="C521" s="39"/>
      <c r="D521" s="35"/>
      <c r="E521" s="36"/>
      <c r="F521" s="2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U521" s="40"/>
    </row>
    <row r="522" spans="1:21" s="6" customFormat="1" ht="12.75" customHeight="1" x14ac:dyDescent="0.3">
      <c r="A522" s="41"/>
      <c r="B522" s="41"/>
      <c r="C522" s="39"/>
      <c r="D522" s="35"/>
      <c r="E522" s="36"/>
      <c r="F522" s="2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U522" s="40"/>
    </row>
    <row r="523" spans="1:21" s="6" customFormat="1" ht="12.75" customHeight="1" x14ac:dyDescent="0.3">
      <c r="A523" s="41"/>
      <c r="B523" s="41"/>
      <c r="C523" s="39"/>
      <c r="D523" s="35"/>
      <c r="E523" s="36"/>
      <c r="F523" s="2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U523" s="40"/>
    </row>
    <row r="524" spans="1:21" s="6" customFormat="1" ht="12.75" customHeight="1" x14ac:dyDescent="0.3">
      <c r="A524" s="41"/>
      <c r="B524" s="41"/>
      <c r="C524" s="39"/>
      <c r="D524" s="35"/>
      <c r="E524" s="36"/>
      <c r="F524" s="2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U524" s="40"/>
    </row>
    <row r="525" spans="1:21" s="6" customFormat="1" ht="12.75" customHeight="1" x14ac:dyDescent="0.3">
      <c r="A525" s="41"/>
      <c r="B525" s="41"/>
      <c r="C525" s="39"/>
      <c r="D525" s="35"/>
      <c r="E525" s="36"/>
      <c r="F525" s="2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U525" s="40"/>
    </row>
    <row r="526" spans="1:21" s="6" customFormat="1" ht="12.75" customHeight="1" x14ac:dyDescent="0.3">
      <c r="A526" s="41"/>
      <c r="B526" s="41"/>
      <c r="C526" s="39"/>
      <c r="D526" s="35"/>
      <c r="E526" s="36"/>
      <c r="F526" s="2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U526" s="40"/>
    </row>
    <row r="527" spans="1:21" s="6" customFormat="1" ht="12.75" customHeight="1" x14ac:dyDescent="0.3">
      <c r="A527" s="41"/>
      <c r="B527" s="41"/>
      <c r="C527" s="39"/>
      <c r="D527" s="35"/>
      <c r="E527" s="36"/>
      <c r="F527" s="2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U527" s="40"/>
    </row>
    <row r="528" spans="1:21" s="6" customFormat="1" ht="12.75" customHeight="1" x14ac:dyDescent="0.3">
      <c r="A528" s="41"/>
      <c r="B528" s="41"/>
      <c r="C528" s="39"/>
      <c r="D528" s="35"/>
      <c r="E528" s="36"/>
      <c r="F528" s="2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U528" s="40"/>
    </row>
    <row r="529" spans="1:21" s="6" customFormat="1" ht="12.75" customHeight="1" x14ac:dyDescent="0.3">
      <c r="A529" s="41"/>
      <c r="B529" s="41"/>
      <c r="C529" s="39"/>
      <c r="D529" s="35"/>
      <c r="E529" s="36"/>
      <c r="F529" s="2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U529" s="40"/>
    </row>
    <row r="530" spans="1:21" s="6" customFormat="1" ht="12.75" customHeight="1" x14ac:dyDescent="0.3">
      <c r="A530" s="41"/>
      <c r="B530" s="41"/>
      <c r="C530" s="39"/>
      <c r="D530" s="35"/>
      <c r="E530" s="36"/>
      <c r="F530" s="2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U530" s="40"/>
    </row>
    <row r="531" spans="1:21" s="6" customFormat="1" ht="12.75" customHeight="1" x14ac:dyDescent="0.3">
      <c r="A531" s="41"/>
      <c r="B531" s="41"/>
      <c r="C531" s="39"/>
      <c r="D531" s="35"/>
      <c r="E531" s="36"/>
      <c r="F531" s="2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U531" s="40"/>
    </row>
    <row r="532" spans="1:21" s="6" customFormat="1" ht="12.75" customHeight="1" x14ac:dyDescent="0.3">
      <c r="A532" s="41"/>
      <c r="B532" s="41"/>
      <c r="C532" s="39"/>
      <c r="D532" s="35"/>
      <c r="E532" s="4"/>
      <c r="F532" s="2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U532" s="40"/>
    </row>
    <row r="533" spans="1:21" s="6" customFormat="1" ht="12.75" customHeight="1" x14ac:dyDescent="0.3">
      <c r="A533" s="41"/>
      <c r="B533" s="41"/>
      <c r="C533" s="39"/>
      <c r="D533" s="35"/>
      <c r="E533" s="36"/>
      <c r="F533" s="2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U533" s="40"/>
    </row>
    <row r="534" spans="1:21" s="6" customFormat="1" ht="12.75" customHeight="1" x14ac:dyDescent="0.3">
      <c r="A534" s="41"/>
      <c r="B534" s="41"/>
      <c r="C534" s="39"/>
      <c r="D534" s="35"/>
      <c r="E534" s="36"/>
      <c r="F534" s="2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U534" s="40"/>
    </row>
    <row r="535" spans="1:21" s="6" customFormat="1" ht="12.75" customHeight="1" x14ac:dyDescent="0.3">
      <c r="A535" s="41"/>
      <c r="B535" s="41"/>
      <c r="C535" s="39"/>
      <c r="D535" s="35"/>
      <c r="E535" s="36"/>
      <c r="F535" s="2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U535" s="40"/>
    </row>
    <row r="536" spans="1:21" s="6" customFormat="1" ht="12.75" customHeight="1" x14ac:dyDescent="0.3">
      <c r="A536" s="41"/>
      <c r="B536" s="41"/>
      <c r="C536" s="39"/>
      <c r="D536" s="35"/>
      <c r="E536" s="36"/>
      <c r="F536" s="2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U536" s="40"/>
    </row>
    <row r="537" spans="1:21" s="6" customFormat="1" ht="12.75" customHeight="1" x14ac:dyDescent="0.3">
      <c r="A537" s="41"/>
      <c r="B537" s="41"/>
      <c r="C537" s="39"/>
      <c r="D537" s="35"/>
      <c r="E537" s="36"/>
      <c r="F537" s="2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U537" s="40"/>
    </row>
    <row r="538" spans="1:21" s="6" customFormat="1" ht="12.75" customHeight="1" x14ac:dyDescent="0.3">
      <c r="A538" s="41"/>
      <c r="B538" s="41"/>
      <c r="C538" s="39"/>
      <c r="D538" s="35"/>
      <c r="E538" s="36"/>
      <c r="F538" s="2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U538" s="40"/>
    </row>
    <row r="539" spans="1:21" s="6" customFormat="1" ht="12.75" customHeight="1" x14ac:dyDescent="0.3">
      <c r="A539" s="41"/>
      <c r="B539" s="41"/>
      <c r="C539" s="39"/>
      <c r="D539" s="35"/>
      <c r="E539" s="36"/>
      <c r="F539" s="2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U539" s="40"/>
    </row>
    <row r="540" spans="1:21" s="6" customFormat="1" ht="12.75" customHeight="1" x14ac:dyDescent="0.3">
      <c r="A540" s="41"/>
      <c r="B540" s="41"/>
      <c r="C540" s="39"/>
      <c r="D540" s="35"/>
      <c r="E540" s="36"/>
      <c r="F540" s="2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U540" s="40"/>
    </row>
    <row r="541" spans="1:21" s="6" customFormat="1" ht="12.75" customHeight="1" x14ac:dyDescent="0.3">
      <c r="A541" s="41"/>
      <c r="B541" s="41"/>
      <c r="C541" s="39"/>
      <c r="D541" s="35"/>
      <c r="E541" s="36"/>
      <c r="F541" s="2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U541" s="40"/>
    </row>
    <row r="542" spans="1:21" s="6" customFormat="1" ht="12.75" customHeight="1" x14ac:dyDescent="0.3">
      <c r="A542" s="41"/>
      <c r="B542" s="41"/>
      <c r="C542" s="39"/>
      <c r="D542" s="35"/>
      <c r="E542" s="36"/>
      <c r="F542" s="2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U542" s="40"/>
    </row>
    <row r="543" spans="1:21" s="6" customFormat="1" ht="12.75" customHeight="1" x14ac:dyDescent="0.3">
      <c r="A543" s="41"/>
      <c r="B543" s="41"/>
      <c r="C543" s="39"/>
      <c r="D543" s="35"/>
      <c r="E543" s="36"/>
      <c r="F543" s="2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U543" s="40"/>
    </row>
    <row r="544" spans="1:21" s="6" customFormat="1" ht="12.75" customHeight="1" x14ac:dyDescent="0.3">
      <c r="A544" s="41"/>
      <c r="B544" s="41"/>
      <c r="C544" s="39"/>
      <c r="D544" s="35"/>
      <c r="E544" s="36"/>
      <c r="F544" s="2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U544" s="40"/>
    </row>
    <row r="545" spans="1:21" s="6" customFormat="1" ht="12.75" customHeight="1" x14ac:dyDescent="0.3">
      <c r="A545" s="41"/>
      <c r="B545" s="41"/>
      <c r="C545" s="39"/>
      <c r="D545" s="35"/>
      <c r="E545" s="36"/>
      <c r="F545" s="2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U545" s="40"/>
    </row>
    <row r="546" spans="1:21" s="6" customFormat="1" ht="12.75" customHeight="1" x14ac:dyDescent="0.3">
      <c r="A546" s="41"/>
      <c r="B546" s="41"/>
      <c r="C546" s="39"/>
      <c r="D546" s="35"/>
      <c r="E546" s="36"/>
      <c r="F546" s="2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U546" s="40"/>
    </row>
    <row r="547" spans="1:21" s="6" customFormat="1" ht="12.75" customHeight="1" x14ac:dyDescent="0.3">
      <c r="A547" s="41"/>
      <c r="B547" s="41"/>
      <c r="C547" s="39"/>
      <c r="D547" s="35"/>
      <c r="E547" s="36"/>
      <c r="F547" s="2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U547" s="40"/>
    </row>
    <row r="548" spans="1:21" s="6" customFormat="1" ht="12.75" customHeight="1" x14ac:dyDescent="0.3">
      <c r="A548" s="41"/>
      <c r="B548" s="41"/>
      <c r="C548" s="39"/>
      <c r="D548" s="35"/>
      <c r="E548" s="36"/>
      <c r="F548" s="2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U548" s="40"/>
    </row>
    <row r="549" spans="1:21" s="6" customFormat="1" ht="12.75" customHeight="1" x14ac:dyDescent="0.3">
      <c r="A549" s="41"/>
      <c r="B549" s="41"/>
      <c r="C549" s="39"/>
      <c r="D549" s="35"/>
      <c r="E549" s="36"/>
      <c r="F549" s="2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U549" s="40"/>
    </row>
    <row r="550" spans="1:21" s="6" customFormat="1" ht="12.75" customHeight="1" x14ac:dyDescent="0.3">
      <c r="A550" s="41"/>
      <c r="B550" s="41"/>
      <c r="C550" s="39"/>
      <c r="D550" s="35"/>
      <c r="E550" s="36"/>
      <c r="F550" s="2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U550" s="40"/>
    </row>
    <row r="551" spans="1:21" s="6" customFormat="1" ht="12.75" customHeight="1" x14ac:dyDescent="0.3">
      <c r="A551" s="41"/>
      <c r="B551" s="41"/>
      <c r="C551" s="39"/>
      <c r="D551" s="35"/>
      <c r="E551" s="36"/>
      <c r="F551" s="2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U551" s="40"/>
    </row>
    <row r="552" spans="1:21" s="6" customFormat="1" ht="12.75" customHeight="1" x14ac:dyDescent="0.3">
      <c r="A552" s="41"/>
      <c r="B552" s="41"/>
      <c r="C552" s="39"/>
      <c r="D552" s="35"/>
      <c r="E552" s="36"/>
      <c r="F552" s="2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U552" s="40"/>
    </row>
    <row r="553" spans="1:21" s="6" customFormat="1" ht="12.75" customHeight="1" x14ac:dyDescent="0.3">
      <c r="A553" s="41"/>
      <c r="B553" s="41"/>
      <c r="C553" s="39"/>
      <c r="D553" s="35"/>
      <c r="E553" s="36"/>
      <c r="F553" s="2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U553" s="40"/>
    </row>
    <row r="554" spans="1:21" s="6" customFormat="1" ht="12.75" customHeight="1" x14ac:dyDescent="0.3">
      <c r="A554" s="41"/>
      <c r="B554" s="41"/>
      <c r="C554" s="39"/>
      <c r="D554" s="35"/>
      <c r="E554" s="36"/>
      <c r="F554" s="2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U554" s="40"/>
    </row>
    <row r="555" spans="1:21" s="6" customFormat="1" ht="12.75" customHeight="1" x14ac:dyDescent="0.3">
      <c r="A555" s="41"/>
      <c r="B555" s="41"/>
      <c r="C555" s="39"/>
      <c r="D555" s="35"/>
      <c r="E555" s="36"/>
      <c r="F555" s="2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U555" s="40"/>
    </row>
    <row r="556" spans="1:21" s="6" customFormat="1" ht="12.75" customHeight="1" x14ac:dyDescent="0.3">
      <c r="A556" s="41"/>
      <c r="B556" s="41"/>
      <c r="C556" s="39"/>
      <c r="D556" s="35"/>
      <c r="E556" s="36"/>
      <c r="F556" s="2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U556" s="40"/>
    </row>
    <row r="557" spans="1:21" s="6" customFormat="1" ht="12.75" customHeight="1" x14ac:dyDescent="0.3">
      <c r="A557" s="41"/>
      <c r="B557" s="41"/>
      <c r="C557" s="39"/>
      <c r="D557" s="35"/>
      <c r="E557" s="36"/>
      <c r="F557" s="2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U557" s="40"/>
    </row>
    <row r="558" spans="1:21" s="6" customFormat="1" ht="12.75" customHeight="1" x14ac:dyDescent="0.3">
      <c r="A558" s="41"/>
      <c r="B558" s="41"/>
      <c r="C558" s="39"/>
      <c r="D558" s="35"/>
      <c r="E558" s="36"/>
      <c r="F558" s="2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U558" s="40"/>
    </row>
    <row r="559" spans="1:21" s="6" customFormat="1" ht="12.75" customHeight="1" x14ac:dyDescent="0.3">
      <c r="A559" s="41"/>
      <c r="B559" s="41"/>
      <c r="C559" s="39"/>
      <c r="D559" s="35"/>
      <c r="E559" s="36"/>
      <c r="F559" s="2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U559" s="40"/>
    </row>
    <row r="560" spans="1:21" s="6" customFormat="1" ht="12.75" customHeight="1" x14ac:dyDescent="0.3">
      <c r="A560" s="41"/>
      <c r="B560" s="41"/>
      <c r="C560" s="39"/>
      <c r="D560" s="35"/>
      <c r="E560" s="36"/>
      <c r="F560" s="2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U560" s="40"/>
    </row>
    <row r="561" spans="1:21" s="6" customFormat="1" ht="12.75" customHeight="1" x14ac:dyDescent="0.3">
      <c r="A561" s="41"/>
      <c r="B561" s="41"/>
      <c r="C561" s="39"/>
      <c r="D561" s="35"/>
      <c r="E561" s="36"/>
      <c r="F561" s="2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U561" s="40"/>
    </row>
    <row r="562" spans="1:21" s="6" customFormat="1" ht="12.75" customHeight="1" x14ac:dyDescent="0.3">
      <c r="A562" s="41"/>
      <c r="B562" s="41"/>
      <c r="C562" s="39"/>
      <c r="D562" s="35"/>
      <c r="E562" s="36"/>
      <c r="F562" s="2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U562" s="40"/>
    </row>
    <row r="563" spans="1:21" s="6" customFormat="1" ht="12.75" customHeight="1" x14ac:dyDescent="0.3">
      <c r="A563" s="11"/>
      <c r="B563" s="11"/>
      <c r="C563" s="39"/>
      <c r="D563" s="10"/>
      <c r="E563" s="9"/>
      <c r="F563" s="7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U563" s="40"/>
    </row>
    <row r="564" spans="1:21" s="6" customFormat="1" ht="12.75" customHeight="1" x14ac:dyDescent="0.3">
      <c r="A564" s="41"/>
      <c r="B564" s="41"/>
      <c r="C564" s="39"/>
      <c r="D564" s="35"/>
      <c r="E564" s="4"/>
      <c r="F564" s="7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U564" s="40"/>
    </row>
    <row r="565" spans="1:21" s="6" customFormat="1" ht="12.75" customHeight="1" x14ac:dyDescent="0.3">
      <c r="A565" s="41"/>
      <c r="B565" s="41"/>
      <c r="C565" s="8"/>
      <c r="D565" s="35"/>
      <c r="F565" s="7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U565" s="40"/>
    </row>
    <row r="566" spans="1:21" s="6" customFormat="1" ht="12.75" customHeight="1" x14ac:dyDescent="0.3">
      <c r="A566" s="41"/>
      <c r="B566" s="41"/>
      <c r="C566" s="39"/>
      <c r="D566" s="35"/>
      <c r="E566" s="36"/>
      <c r="F566" s="7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U566" s="40"/>
    </row>
    <row r="567" spans="1:21" s="6" customFormat="1" ht="12.75" customHeight="1" x14ac:dyDescent="0.3">
      <c r="A567" s="41"/>
      <c r="B567" s="41"/>
      <c r="C567" s="39"/>
      <c r="D567" s="35"/>
      <c r="E567" s="36"/>
      <c r="F567" s="7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U567" s="40"/>
    </row>
    <row r="568" spans="1:21" s="6" customFormat="1" ht="12.75" customHeight="1" x14ac:dyDescent="0.3">
      <c r="A568" s="41"/>
      <c r="B568" s="41"/>
      <c r="C568" s="39"/>
      <c r="D568" s="35"/>
      <c r="E568" s="36"/>
      <c r="F568" s="2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U568" s="40"/>
    </row>
    <row r="569" spans="1:21" s="6" customFormat="1" ht="12.75" customHeight="1" x14ac:dyDescent="0.3">
      <c r="A569" s="41"/>
      <c r="B569" s="41"/>
      <c r="C569" s="39"/>
      <c r="D569" s="35"/>
      <c r="E569" s="36"/>
      <c r="F569" s="2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U569" s="40"/>
    </row>
    <row r="570" spans="1:21" s="6" customFormat="1" ht="12.75" customHeight="1" x14ac:dyDescent="0.3">
      <c r="A570" s="41"/>
      <c r="B570" s="41"/>
      <c r="C570" s="39"/>
      <c r="D570" s="35"/>
      <c r="E570" s="36"/>
      <c r="F570" s="2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U570" s="40"/>
    </row>
    <row r="571" spans="1:21" s="6" customFormat="1" ht="12.75" customHeight="1" x14ac:dyDescent="0.3">
      <c r="A571" s="41"/>
      <c r="B571" s="41"/>
      <c r="C571" s="39"/>
      <c r="D571" s="35"/>
      <c r="E571" s="36"/>
      <c r="F571" s="2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U571" s="40"/>
    </row>
    <row r="572" spans="1:21" s="6" customFormat="1" ht="12.75" customHeight="1" x14ac:dyDescent="0.3">
      <c r="A572" s="41"/>
      <c r="B572" s="41"/>
      <c r="C572" s="39"/>
      <c r="D572" s="35"/>
      <c r="E572" s="36"/>
      <c r="F572" s="2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U572" s="40"/>
    </row>
    <row r="573" spans="1:21" s="6" customFormat="1" ht="12.75" customHeight="1" x14ac:dyDescent="0.3">
      <c r="A573" s="41"/>
      <c r="B573" s="41"/>
      <c r="C573" s="39"/>
      <c r="D573" s="35"/>
      <c r="E573" s="36"/>
      <c r="F573" s="2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U573" s="40"/>
    </row>
    <row r="574" spans="1:21" s="6" customFormat="1" ht="12.75" customHeight="1" x14ac:dyDescent="0.3">
      <c r="A574" s="41"/>
      <c r="B574" s="41"/>
      <c r="C574" s="39"/>
      <c r="D574" s="35"/>
      <c r="E574" s="36"/>
      <c r="F574" s="2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U574" s="40"/>
    </row>
    <row r="575" spans="1:21" s="6" customFormat="1" ht="12.75" customHeight="1" x14ac:dyDescent="0.3">
      <c r="A575" s="41"/>
      <c r="B575" s="41"/>
      <c r="C575" s="39"/>
      <c r="D575" s="35"/>
      <c r="E575" s="36"/>
      <c r="F575" s="2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U575" s="40"/>
    </row>
    <row r="576" spans="1:21" s="6" customFormat="1" ht="12.75" customHeight="1" x14ac:dyDescent="0.3">
      <c r="A576" s="41"/>
      <c r="B576" s="41"/>
      <c r="C576" s="39"/>
      <c r="D576" s="35"/>
      <c r="E576" s="36"/>
      <c r="F576" s="2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U576" s="40"/>
    </row>
    <row r="577" spans="1:21" s="6" customFormat="1" ht="12.75" customHeight="1" x14ac:dyDescent="0.3">
      <c r="A577" s="41"/>
      <c r="B577" s="41"/>
      <c r="C577" s="39"/>
      <c r="D577" s="35"/>
      <c r="E577" s="36"/>
      <c r="F577" s="2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U577" s="40"/>
    </row>
    <row r="578" spans="1:21" s="6" customFormat="1" ht="12.75" customHeight="1" x14ac:dyDescent="0.3">
      <c r="A578" s="41"/>
      <c r="B578" s="41"/>
      <c r="C578" s="39"/>
      <c r="D578" s="35"/>
      <c r="E578" s="36"/>
      <c r="F578" s="2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U578" s="40"/>
    </row>
    <row r="579" spans="1:21" s="6" customFormat="1" ht="12.75" customHeight="1" x14ac:dyDescent="0.3">
      <c r="A579" s="41"/>
      <c r="B579" s="41"/>
      <c r="C579" s="39"/>
      <c r="D579" s="35"/>
      <c r="E579" s="36"/>
      <c r="F579" s="2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U579" s="40"/>
    </row>
    <row r="580" spans="1:21" s="6" customFormat="1" ht="12.75" customHeight="1" x14ac:dyDescent="0.3">
      <c r="A580" s="41"/>
      <c r="B580" s="41"/>
      <c r="C580" s="39"/>
      <c r="D580" s="35"/>
      <c r="E580" s="36"/>
      <c r="F580" s="2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U580" s="40"/>
    </row>
    <row r="581" spans="1:21" s="6" customFormat="1" ht="12.75" customHeight="1" x14ac:dyDescent="0.3">
      <c r="A581" s="41"/>
      <c r="B581" s="41"/>
      <c r="C581" s="39"/>
      <c r="D581" s="35"/>
      <c r="E581" s="36"/>
      <c r="F581" s="2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U581" s="40"/>
    </row>
    <row r="582" spans="1:21" s="6" customFormat="1" ht="12.75" customHeight="1" x14ac:dyDescent="0.3">
      <c r="A582" s="41"/>
      <c r="B582" s="41"/>
      <c r="C582" s="39"/>
      <c r="D582" s="35"/>
      <c r="E582" s="36"/>
      <c r="F582" s="2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U582" s="40"/>
    </row>
    <row r="583" spans="1:21" s="6" customFormat="1" ht="12.75" customHeight="1" x14ac:dyDescent="0.3">
      <c r="A583" s="41"/>
      <c r="B583" s="41"/>
      <c r="C583" s="39"/>
      <c r="D583" s="35"/>
      <c r="E583" s="36"/>
      <c r="F583" s="2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U583" s="40"/>
    </row>
    <row r="584" spans="1:21" s="6" customFormat="1" ht="12.75" customHeight="1" x14ac:dyDescent="0.3">
      <c r="A584" s="41"/>
      <c r="B584" s="41"/>
      <c r="C584" s="39"/>
      <c r="D584" s="35"/>
      <c r="E584" s="36"/>
      <c r="F584" s="2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U584" s="40"/>
    </row>
    <row r="585" spans="1:21" s="6" customFormat="1" ht="12.75" customHeight="1" x14ac:dyDescent="0.3">
      <c r="A585" s="41"/>
      <c r="B585" s="41"/>
      <c r="C585" s="39"/>
      <c r="D585" s="35"/>
      <c r="E585" s="36"/>
      <c r="F585" s="2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U585" s="40"/>
    </row>
    <row r="586" spans="1:21" s="6" customFormat="1" ht="12.75" customHeight="1" x14ac:dyDescent="0.3">
      <c r="A586" s="41"/>
      <c r="B586" s="41"/>
      <c r="C586" s="39"/>
      <c r="D586" s="35"/>
      <c r="E586" s="36"/>
      <c r="F586" s="2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U586" s="40"/>
    </row>
    <row r="587" spans="1:21" s="6" customFormat="1" ht="12.75" customHeight="1" x14ac:dyDescent="0.3">
      <c r="A587" s="41"/>
      <c r="B587" s="41"/>
      <c r="C587" s="39"/>
      <c r="D587" s="35"/>
      <c r="E587" s="36"/>
      <c r="F587" s="2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U587" s="40"/>
    </row>
    <row r="588" spans="1:21" s="6" customFormat="1" ht="12.75" customHeight="1" x14ac:dyDescent="0.3">
      <c r="A588" s="41"/>
      <c r="B588" s="41"/>
      <c r="C588" s="39"/>
      <c r="D588" s="35"/>
      <c r="E588" s="36"/>
      <c r="F588" s="2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U588" s="40"/>
    </row>
    <row r="589" spans="1:21" s="6" customFormat="1" ht="12.75" customHeight="1" x14ac:dyDescent="0.3">
      <c r="A589" s="41"/>
      <c r="B589" s="41"/>
      <c r="C589" s="39"/>
      <c r="D589" s="35"/>
      <c r="E589" s="36"/>
      <c r="F589" s="2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U589" s="40"/>
    </row>
    <row r="590" spans="1:21" s="6" customFormat="1" ht="12.75" customHeight="1" x14ac:dyDescent="0.3">
      <c r="A590" s="41"/>
      <c r="B590" s="41"/>
      <c r="C590" s="39"/>
      <c r="D590" s="35"/>
      <c r="E590" s="36"/>
      <c r="F590" s="2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U590" s="40"/>
    </row>
    <row r="591" spans="1:21" s="6" customFormat="1" ht="12.75" customHeight="1" x14ac:dyDescent="0.3">
      <c r="A591" s="41"/>
      <c r="B591" s="41"/>
      <c r="C591" s="39"/>
      <c r="D591" s="35"/>
      <c r="E591" s="36"/>
      <c r="F591" s="2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U591" s="40"/>
    </row>
    <row r="592" spans="1:21" s="6" customFormat="1" ht="12.75" customHeight="1" x14ac:dyDescent="0.3">
      <c r="A592" s="41"/>
      <c r="B592" s="41"/>
      <c r="C592" s="39"/>
      <c r="D592" s="35"/>
      <c r="E592" s="36"/>
      <c r="F592" s="2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U592" s="40"/>
    </row>
    <row r="593" spans="1:21" s="6" customFormat="1" ht="12.75" customHeight="1" x14ac:dyDescent="0.3">
      <c r="A593" s="41"/>
      <c r="B593" s="41"/>
      <c r="C593" s="39"/>
      <c r="D593" s="35"/>
      <c r="E593" s="36"/>
      <c r="F593" s="2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U593" s="40"/>
    </row>
    <row r="594" spans="1:21" s="6" customFormat="1" ht="12.75" customHeight="1" x14ac:dyDescent="0.3">
      <c r="A594" s="41"/>
      <c r="B594" s="41"/>
      <c r="C594" s="39"/>
      <c r="D594" s="35"/>
      <c r="E594" s="36"/>
      <c r="F594" s="2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U594" s="40"/>
    </row>
    <row r="595" spans="1:21" s="6" customFormat="1" ht="12.75" customHeight="1" x14ac:dyDescent="0.3">
      <c r="A595" s="41"/>
      <c r="B595" s="41"/>
      <c r="C595" s="39"/>
      <c r="D595" s="35"/>
      <c r="E595" s="36"/>
      <c r="F595" s="2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U595" s="40"/>
    </row>
    <row r="596" spans="1:21" s="6" customFormat="1" ht="12.75" customHeight="1" x14ac:dyDescent="0.3">
      <c r="A596" s="41"/>
      <c r="B596" s="41"/>
      <c r="C596" s="39"/>
      <c r="D596" s="35"/>
      <c r="E596" s="36"/>
      <c r="F596" s="2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U596" s="40"/>
    </row>
    <row r="597" spans="1:21" s="6" customFormat="1" ht="12.75" customHeight="1" x14ac:dyDescent="0.3">
      <c r="A597" s="41"/>
      <c r="B597" s="41"/>
      <c r="C597" s="39"/>
      <c r="D597" s="35"/>
      <c r="E597" s="36"/>
      <c r="F597" s="2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U597" s="40"/>
    </row>
    <row r="598" spans="1:21" s="6" customFormat="1" ht="12.75" customHeight="1" x14ac:dyDescent="0.3">
      <c r="A598" s="41"/>
      <c r="B598" s="41"/>
      <c r="C598" s="39"/>
      <c r="D598" s="35"/>
      <c r="E598" s="36"/>
      <c r="F598" s="2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U598" s="40"/>
    </row>
    <row r="599" spans="1:21" s="6" customFormat="1" ht="12.75" customHeight="1" x14ac:dyDescent="0.3">
      <c r="A599" s="41"/>
      <c r="B599" s="41"/>
      <c r="C599" s="39"/>
      <c r="D599" s="35"/>
      <c r="E599" s="36"/>
      <c r="F599" s="2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U599" s="40"/>
    </row>
    <row r="600" spans="1:21" s="6" customFormat="1" ht="12.75" customHeight="1" x14ac:dyDescent="0.3">
      <c r="A600" s="41"/>
      <c r="B600" s="41"/>
      <c r="C600" s="39"/>
      <c r="D600" s="35"/>
      <c r="E600" s="36"/>
      <c r="F600" s="2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U600" s="40"/>
    </row>
    <row r="601" spans="1:21" s="6" customFormat="1" ht="12.75" customHeight="1" x14ac:dyDescent="0.3">
      <c r="A601" s="41"/>
      <c r="B601" s="41"/>
      <c r="C601" s="39"/>
      <c r="D601" s="35"/>
      <c r="E601" s="36"/>
      <c r="F601" s="2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U601" s="40"/>
    </row>
    <row r="602" spans="1:21" s="6" customFormat="1" ht="12.75" customHeight="1" x14ac:dyDescent="0.3">
      <c r="A602" s="41"/>
      <c r="B602" s="41"/>
      <c r="C602" s="39"/>
      <c r="D602" s="35"/>
      <c r="E602" s="36"/>
      <c r="F602" s="2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U602" s="40"/>
    </row>
    <row r="603" spans="1:21" s="6" customFormat="1" ht="12.75" customHeight="1" x14ac:dyDescent="0.3">
      <c r="A603" s="41"/>
      <c r="B603" s="41"/>
      <c r="C603" s="39"/>
      <c r="D603" s="35"/>
      <c r="E603" s="36"/>
      <c r="F603" s="2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U603" s="40"/>
    </row>
    <row r="604" spans="1:21" s="6" customFormat="1" ht="12.75" customHeight="1" x14ac:dyDescent="0.3">
      <c r="A604" s="41"/>
      <c r="B604" s="41"/>
      <c r="C604" s="39"/>
      <c r="D604" s="35"/>
      <c r="E604" s="36"/>
      <c r="F604" s="2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U604" s="40"/>
    </row>
    <row r="605" spans="1:21" s="6" customFormat="1" ht="12.75" customHeight="1" x14ac:dyDescent="0.3">
      <c r="A605" s="41"/>
      <c r="B605" s="41"/>
      <c r="C605" s="39"/>
      <c r="D605" s="35"/>
      <c r="E605" s="36"/>
      <c r="F605" s="2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U605" s="40"/>
    </row>
    <row r="606" spans="1:21" s="6" customFormat="1" ht="12.75" customHeight="1" x14ac:dyDescent="0.3">
      <c r="A606" s="41"/>
      <c r="B606" s="41"/>
      <c r="C606" s="39"/>
      <c r="D606" s="35"/>
      <c r="E606" s="36"/>
      <c r="F606" s="2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U606" s="40"/>
    </row>
    <row r="607" spans="1:21" s="6" customFormat="1" ht="12.75" customHeight="1" x14ac:dyDescent="0.3">
      <c r="A607" s="41"/>
      <c r="B607" s="41"/>
      <c r="C607" s="39"/>
      <c r="D607" s="35"/>
      <c r="E607" s="36"/>
      <c r="F607" s="2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U607" s="40"/>
    </row>
    <row r="608" spans="1:21" s="6" customFormat="1" ht="12.75" customHeight="1" x14ac:dyDescent="0.3">
      <c r="A608" s="41"/>
      <c r="B608" s="41"/>
      <c r="C608" s="39"/>
      <c r="D608" s="35"/>
      <c r="E608" s="36"/>
      <c r="F608" s="2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U608" s="40"/>
    </row>
    <row r="609" spans="1:21" s="6" customFormat="1" ht="12.75" customHeight="1" x14ac:dyDescent="0.3">
      <c r="A609" s="41"/>
      <c r="B609" s="41"/>
      <c r="C609" s="39"/>
      <c r="D609" s="35"/>
      <c r="E609" s="36"/>
      <c r="F609" s="2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U609" s="40"/>
    </row>
    <row r="610" spans="1:21" s="6" customFormat="1" ht="12.75" customHeight="1" x14ac:dyDescent="0.3">
      <c r="A610" s="41"/>
      <c r="B610" s="41"/>
      <c r="C610" s="39"/>
      <c r="D610" s="35"/>
      <c r="E610" s="36"/>
      <c r="F610" s="2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U610" s="40"/>
    </row>
    <row r="611" spans="1:21" s="6" customFormat="1" ht="12.75" customHeight="1" x14ac:dyDescent="0.3">
      <c r="A611" s="41"/>
      <c r="B611" s="41"/>
      <c r="C611" s="39"/>
      <c r="D611" s="35"/>
      <c r="E611" s="36"/>
      <c r="F611" s="2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U611" s="40"/>
    </row>
    <row r="612" spans="1:21" s="6" customFormat="1" ht="12.75" customHeight="1" x14ac:dyDescent="0.3">
      <c r="A612" s="41"/>
      <c r="B612" s="41"/>
      <c r="C612" s="39"/>
      <c r="D612" s="35"/>
      <c r="E612" s="36"/>
      <c r="F612" s="2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U612" s="40"/>
    </row>
    <row r="613" spans="1:21" s="6" customFormat="1" ht="12.75" customHeight="1" x14ac:dyDescent="0.3">
      <c r="A613" s="41"/>
      <c r="B613" s="41"/>
      <c r="C613" s="39"/>
      <c r="D613" s="35"/>
      <c r="E613" s="36"/>
      <c r="F613" s="2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U613" s="40"/>
    </row>
    <row r="614" spans="1:21" s="6" customFormat="1" ht="12.75" customHeight="1" x14ac:dyDescent="0.3">
      <c r="A614" s="41"/>
      <c r="B614" s="41"/>
      <c r="C614" s="39"/>
      <c r="D614" s="35"/>
      <c r="E614" s="36"/>
      <c r="F614" s="2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U614" s="40"/>
    </row>
    <row r="615" spans="1:21" ht="12.75" customHeight="1" x14ac:dyDescent="0.3">
      <c r="E615" s="5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</row>
    <row r="616" spans="1:21" ht="12.75" customHeight="1" x14ac:dyDescent="0.3">
      <c r="E616" s="36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</row>
    <row r="617" spans="1:21" ht="12.75" customHeight="1" x14ac:dyDescent="0.3">
      <c r="A617" s="40"/>
      <c r="B617" s="40"/>
      <c r="C617" s="1"/>
      <c r="D617" s="1"/>
      <c r="E617" s="36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</row>
    <row r="618" spans="1:21" ht="12.75" customHeight="1" x14ac:dyDescent="0.3">
      <c r="A618" s="40"/>
      <c r="B618" s="40"/>
      <c r="C618" s="1"/>
      <c r="D618" s="1"/>
      <c r="E618" s="36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</row>
    <row r="619" spans="1:21" ht="12.75" customHeight="1" x14ac:dyDescent="0.3">
      <c r="A619" s="40"/>
      <c r="B619" s="40"/>
      <c r="C619" s="1"/>
      <c r="D619" s="1"/>
      <c r="E619" s="36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</row>
    <row r="620" spans="1:21" ht="12.75" customHeight="1" x14ac:dyDescent="0.3">
      <c r="A620" s="40"/>
      <c r="B620" s="40"/>
      <c r="C620" s="1"/>
      <c r="D620" s="1"/>
      <c r="E620" s="36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</row>
    <row r="621" spans="1:21" ht="12.75" customHeight="1" x14ac:dyDescent="0.3">
      <c r="A621" s="40"/>
      <c r="B621" s="40"/>
      <c r="C621" s="1"/>
      <c r="D621" s="1"/>
      <c r="E621" s="36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</row>
    <row r="622" spans="1:21" ht="12.75" customHeight="1" x14ac:dyDescent="0.3">
      <c r="A622" s="40"/>
      <c r="B622" s="40"/>
      <c r="C622" s="1"/>
      <c r="D622" s="1"/>
      <c r="E622" s="36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</row>
    <row r="623" spans="1:21" ht="12.75" customHeight="1" x14ac:dyDescent="0.3">
      <c r="A623" s="40"/>
      <c r="B623" s="40"/>
      <c r="C623" s="1"/>
      <c r="D623" s="1"/>
      <c r="E623" s="36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</row>
    <row r="624" spans="1:21" ht="12.75" customHeight="1" x14ac:dyDescent="0.3">
      <c r="A624" s="40"/>
      <c r="B624" s="40"/>
      <c r="C624" s="1"/>
      <c r="D624" s="1"/>
      <c r="E624" s="36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</row>
    <row r="625" spans="1:19" ht="12.75" customHeight="1" x14ac:dyDescent="0.3">
      <c r="A625" s="40"/>
      <c r="B625" s="40"/>
      <c r="C625" s="1"/>
      <c r="D625" s="1"/>
      <c r="E625" s="36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</row>
    <row r="626" spans="1:19" ht="12.75" customHeight="1" x14ac:dyDescent="0.3">
      <c r="A626" s="40"/>
      <c r="B626" s="40"/>
      <c r="C626" s="1"/>
      <c r="D626" s="1"/>
      <c r="E626" s="36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</row>
    <row r="627" spans="1:19" ht="12.75" customHeight="1" x14ac:dyDescent="0.3">
      <c r="A627" s="40"/>
      <c r="B627" s="40"/>
      <c r="C627" s="1"/>
      <c r="D627" s="1"/>
      <c r="E627" s="36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</row>
    <row r="628" spans="1:19" ht="12.75" customHeight="1" x14ac:dyDescent="0.3">
      <c r="A628" s="40"/>
      <c r="B628" s="40"/>
      <c r="C628" s="1"/>
      <c r="D628" s="1"/>
      <c r="E628" s="36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</row>
    <row r="629" spans="1:19" ht="12.75" customHeight="1" x14ac:dyDescent="0.3">
      <c r="A629" s="40"/>
      <c r="B629" s="40"/>
      <c r="C629" s="1"/>
      <c r="D629" s="1"/>
      <c r="E629" s="36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</row>
    <row r="630" spans="1:19" ht="12.75" customHeight="1" x14ac:dyDescent="0.3">
      <c r="A630" s="40"/>
      <c r="B630" s="40"/>
      <c r="C630" s="1"/>
      <c r="D630" s="1"/>
      <c r="E630" s="36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</row>
    <row r="631" spans="1:19" ht="12.75" customHeight="1" x14ac:dyDescent="0.3">
      <c r="A631" s="40"/>
      <c r="B631" s="40"/>
      <c r="C631" s="1"/>
      <c r="D631" s="1"/>
      <c r="E631" s="36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</row>
    <row r="632" spans="1:19" ht="12.75" customHeight="1" x14ac:dyDescent="0.3">
      <c r="A632" s="40"/>
      <c r="B632" s="40"/>
      <c r="C632" s="1"/>
      <c r="D632" s="1"/>
      <c r="E632" s="36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</row>
    <row r="633" spans="1:19" ht="12.75" customHeight="1" x14ac:dyDescent="0.3">
      <c r="A633" s="40"/>
      <c r="B633" s="40"/>
      <c r="C633" s="1"/>
      <c r="D633" s="1"/>
      <c r="E633" s="36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</row>
    <row r="634" spans="1:19" ht="12.75" customHeight="1" x14ac:dyDescent="0.3">
      <c r="A634" s="40"/>
      <c r="B634" s="40"/>
      <c r="C634" s="1"/>
      <c r="D634" s="1"/>
      <c r="E634" s="36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</row>
    <row r="635" spans="1:19" ht="12.75" customHeight="1" x14ac:dyDescent="0.3">
      <c r="A635" s="40"/>
      <c r="B635" s="40"/>
      <c r="C635" s="1"/>
      <c r="D635" s="1"/>
      <c r="E635" s="36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</row>
    <row r="636" spans="1:19" ht="12.75" customHeight="1" x14ac:dyDescent="0.3">
      <c r="A636" s="40"/>
      <c r="B636" s="40"/>
      <c r="C636" s="1"/>
      <c r="D636" s="1"/>
      <c r="E636" s="5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</row>
    <row r="637" spans="1:19" ht="12.75" customHeight="1" x14ac:dyDescent="0.3">
      <c r="A637" s="40"/>
      <c r="B637" s="40"/>
      <c r="C637" s="1"/>
      <c r="D637" s="1"/>
      <c r="E637" s="36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</row>
    <row r="638" spans="1:19" ht="12.75" customHeight="1" x14ac:dyDescent="0.3">
      <c r="A638" s="40"/>
      <c r="B638" s="40"/>
      <c r="C638" s="1"/>
      <c r="D638" s="1"/>
      <c r="E638" s="36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</row>
    <row r="639" spans="1:19" ht="12.75" customHeight="1" x14ac:dyDescent="0.3">
      <c r="A639" s="40"/>
      <c r="B639" s="40"/>
      <c r="C639" s="1"/>
      <c r="D639" s="1"/>
      <c r="E639" s="36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</row>
    <row r="640" spans="1:19" ht="12.75" customHeight="1" x14ac:dyDescent="0.3">
      <c r="A640" s="40"/>
      <c r="B640" s="40"/>
      <c r="C640" s="1"/>
      <c r="D640" s="1"/>
      <c r="E640" s="36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</row>
    <row r="641" spans="1:19" ht="12.75" customHeight="1" x14ac:dyDescent="0.3">
      <c r="A641" s="40"/>
      <c r="B641" s="40"/>
      <c r="C641" s="1"/>
      <c r="D641" s="1"/>
      <c r="E641" s="36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</row>
    <row r="642" spans="1:19" ht="12.75" customHeight="1" x14ac:dyDescent="0.3">
      <c r="A642" s="40"/>
      <c r="B642" s="40"/>
      <c r="C642" s="1"/>
      <c r="D642" s="1"/>
      <c r="E642" s="36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</row>
    <row r="643" spans="1:19" ht="12.75" customHeight="1" x14ac:dyDescent="0.3">
      <c r="A643" s="40"/>
      <c r="B643" s="40"/>
      <c r="C643" s="1"/>
      <c r="D643" s="1"/>
      <c r="E643" s="36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</row>
    <row r="644" spans="1:19" ht="12.75" customHeight="1" x14ac:dyDescent="0.3">
      <c r="A644" s="40"/>
      <c r="B644" s="40"/>
      <c r="C644" s="1"/>
      <c r="D644" s="1"/>
      <c r="E644" s="36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</row>
    <row r="645" spans="1:19" ht="12.75" customHeight="1" x14ac:dyDescent="0.3">
      <c r="A645" s="40"/>
      <c r="B645" s="40"/>
      <c r="C645" s="1"/>
      <c r="D645" s="1"/>
      <c r="E645" s="36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</row>
    <row r="646" spans="1:19" ht="12.75" customHeight="1" x14ac:dyDescent="0.3">
      <c r="A646" s="40"/>
      <c r="B646" s="40"/>
      <c r="C646" s="1"/>
      <c r="D646" s="1"/>
      <c r="E646" s="36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</row>
    <row r="647" spans="1:19" ht="12.75" customHeight="1" x14ac:dyDescent="0.3">
      <c r="A647" s="40"/>
      <c r="B647" s="40"/>
      <c r="C647" s="1"/>
      <c r="D647" s="1"/>
      <c r="E647" s="36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</row>
    <row r="648" spans="1:19" ht="12.75" customHeight="1" x14ac:dyDescent="0.3">
      <c r="A648" s="40"/>
      <c r="B648" s="40"/>
      <c r="C648" s="1"/>
      <c r="D648" s="1"/>
      <c r="E648" s="36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</row>
    <row r="649" spans="1:19" ht="12.75" customHeight="1" x14ac:dyDescent="0.3">
      <c r="A649" s="40"/>
      <c r="B649" s="40"/>
      <c r="C649" s="1"/>
      <c r="D649" s="1"/>
      <c r="E649" s="36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</row>
    <row r="650" spans="1:19" ht="12.75" customHeight="1" x14ac:dyDescent="0.3">
      <c r="A650" s="40"/>
      <c r="B650" s="40"/>
      <c r="C650" s="1"/>
      <c r="D650" s="1"/>
      <c r="E650" s="36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</row>
    <row r="651" spans="1:19" ht="12.75" customHeight="1" x14ac:dyDescent="0.3">
      <c r="A651" s="40"/>
      <c r="B651" s="40"/>
      <c r="C651" s="1"/>
      <c r="D651" s="1"/>
      <c r="E651" s="36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</row>
    <row r="652" spans="1:19" ht="12.75" customHeight="1" x14ac:dyDescent="0.3">
      <c r="A652" s="40"/>
      <c r="B652" s="40"/>
      <c r="C652" s="1"/>
      <c r="D652" s="1"/>
      <c r="E652" s="36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</row>
    <row r="653" spans="1:19" ht="12.75" customHeight="1" x14ac:dyDescent="0.3">
      <c r="A653" s="40"/>
      <c r="B653" s="40"/>
      <c r="C653" s="1"/>
      <c r="D653" s="1"/>
      <c r="E653" s="36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</row>
    <row r="654" spans="1:19" ht="12.75" customHeight="1" x14ac:dyDescent="0.3">
      <c r="A654" s="40"/>
      <c r="B654" s="40"/>
      <c r="C654" s="1"/>
      <c r="D654" s="1"/>
      <c r="E654" s="36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</row>
    <row r="655" spans="1:19" ht="12.75" customHeight="1" x14ac:dyDescent="0.3">
      <c r="A655" s="40"/>
      <c r="B655" s="40"/>
      <c r="C655" s="1"/>
      <c r="D655" s="1"/>
      <c r="E655" s="36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</row>
    <row r="656" spans="1:19" ht="12.75" customHeight="1" x14ac:dyDescent="0.3">
      <c r="A656" s="40"/>
      <c r="B656" s="40"/>
      <c r="C656" s="1"/>
      <c r="D656" s="1"/>
      <c r="E656" s="36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</row>
    <row r="657" spans="1:19" ht="12.75" customHeight="1" x14ac:dyDescent="0.3">
      <c r="A657" s="40"/>
      <c r="B657" s="40"/>
      <c r="C657" s="1"/>
      <c r="D657" s="1"/>
      <c r="E657" s="36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</row>
    <row r="658" spans="1:19" ht="12.75" customHeight="1" x14ac:dyDescent="0.3">
      <c r="A658" s="40"/>
      <c r="B658" s="40"/>
      <c r="C658" s="1"/>
      <c r="D658" s="1"/>
      <c r="E658" s="36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</row>
    <row r="659" spans="1:19" ht="12.75" customHeight="1" x14ac:dyDescent="0.3">
      <c r="A659" s="40"/>
      <c r="B659" s="40"/>
      <c r="C659" s="1"/>
      <c r="D659" s="1"/>
      <c r="E659" s="36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</row>
    <row r="660" spans="1:19" ht="12.75" customHeight="1" x14ac:dyDescent="0.3">
      <c r="A660" s="40"/>
      <c r="B660" s="40"/>
      <c r="C660" s="1"/>
      <c r="D660" s="1"/>
      <c r="E660" s="36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</row>
    <row r="661" spans="1:19" ht="12.75" customHeight="1" x14ac:dyDescent="0.3">
      <c r="A661" s="40"/>
      <c r="B661" s="40"/>
      <c r="C661" s="1"/>
      <c r="D661" s="1"/>
      <c r="E661" s="4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</row>
    <row r="662" spans="1:19" ht="12.75" customHeight="1" x14ac:dyDescent="0.3">
      <c r="A662" s="40"/>
      <c r="B662" s="40"/>
      <c r="C662" s="1"/>
      <c r="D662" s="1"/>
      <c r="E662" s="36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</row>
    <row r="663" spans="1:19" ht="12.75" customHeight="1" x14ac:dyDescent="0.3">
      <c r="A663" s="40"/>
      <c r="B663" s="40"/>
      <c r="C663" s="1"/>
      <c r="D663" s="1"/>
      <c r="E663" s="36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</row>
    <row r="664" spans="1:19" ht="12.75" customHeight="1" x14ac:dyDescent="0.3">
      <c r="A664" s="40"/>
      <c r="B664" s="40"/>
      <c r="C664" s="1"/>
      <c r="D664" s="1"/>
      <c r="E664" s="36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</row>
    <row r="665" spans="1:19" ht="12.75" customHeight="1" x14ac:dyDescent="0.3">
      <c r="A665" s="40"/>
      <c r="B665" s="40"/>
      <c r="C665" s="1"/>
      <c r="D665" s="1"/>
      <c r="E665" s="36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</row>
    <row r="666" spans="1:19" ht="12.75" customHeight="1" x14ac:dyDescent="0.3">
      <c r="A666" s="40"/>
      <c r="B666" s="40"/>
      <c r="C666" s="1"/>
      <c r="D666" s="1"/>
      <c r="E666" s="36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</row>
    <row r="667" spans="1:19" ht="12.75" customHeight="1" x14ac:dyDescent="0.3">
      <c r="A667" s="40"/>
      <c r="B667" s="40"/>
      <c r="C667" s="1"/>
      <c r="D667" s="1"/>
      <c r="E667" s="36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</row>
    <row r="668" spans="1:19" ht="12.75" customHeight="1" x14ac:dyDescent="0.3">
      <c r="A668" s="40"/>
      <c r="B668" s="40"/>
      <c r="C668" s="1"/>
      <c r="D668" s="1"/>
      <c r="E668" s="36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</row>
    <row r="669" spans="1:19" ht="12.75" customHeight="1" x14ac:dyDescent="0.3">
      <c r="A669" s="40"/>
      <c r="B669" s="40"/>
      <c r="C669" s="1"/>
      <c r="D669" s="1"/>
      <c r="E669" s="36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</row>
    <row r="670" spans="1:19" ht="12.75" customHeight="1" x14ac:dyDescent="0.3">
      <c r="A670" s="40"/>
      <c r="B670" s="40"/>
      <c r="C670" s="1"/>
      <c r="D670" s="1"/>
      <c r="E670" s="36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</row>
    <row r="671" spans="1:19" ht="12.75" customHeight="1" x14ac:dyDescent="0.3">
      <c r="A671" s="40"/>
      <c r="B671" s="40"/>
      <c r="C671" s="1"/>
      <c r="D671" s="1"/>
      <c r="E671" s="36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</row>
    <row r="672" spans="1:19" ht="12.75" customHeight="1" x14ac:dyDescent="0.3">
      <c r="A672" s="40"/>
      <c r="B672" s="40"/>
      <c r="C672" s="1"/>
      <c r="D672" s="1"/>
      <c r="E672" s="36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</row>
    <row r="673" spans="1:19" ht="12.75" customHeight="1" x14ac:dyDescent="0.3">
      <c r="A673" s="40"/>
      <c r="B673" s="40"/>
      <c r="C673" s="1"/>
      <c r="D673" s="1"/>
      <c r="E673" s="36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</row>
    <row r="674" spans="1:19" ht="12.75" customHeight="1" x14ac:dyDescent="0.3">
      <c r="A674" s="40"/>
      <c r="B674" s="40"/>
      <c r="C674" s="1"/>
      <c r="D674" s="1"/>
      <c r="E674" s="36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</row>
    <row r="675" spans="1:19" ht="12.75" customHeight="1" x14ac:dyDescent="0.3">
      <c r="A675" s="40"/>
      <c r="B675" s="40"/>
      <c r="C675" s="1"/>
      <c r="D675" s="1"/>
      <c r="E675" s="36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</row>
    <row r="676" spans="1:19" ht="12.75" customHeight="1" x14ac:dyDescent="0.3">
      <c r="A676" s="40"/>
      <c r="B676" s="40"/>
      <c r="C676" s="1"/>
      <c r="D676" s="1"/>
      <c r="E676" s="36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</row>
    <row r="677" spans="1:19" ht="12.75" customHeight="1" x14ac:dyDescent="0.3">
      <c r="A677" s="40"/>
      <c r="B677" s="40"/>
      <c r="C677" s="1"/>
      <c r="D677" s="1"/>
      <c r="E677" s="36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</row>
    <row r="678" spans="1:19" ht="12.75" customHeight="1" x14ac:dyDescent="0.3">
      <c r="A678" s="40"/>
      <c r="B678" s="40"/>
      <c r="C678" s="1"/>
      <c r="D678" s="1"/>
      <c r="E678" s="36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</row>
    <row r="679" spans="1:19" ht="12.75" customHeight="1" x14ac:dyDescent="0.3">
      <c r="A679" s="40"/>
      <c r="B679" s="40"/>
      <c r="C679" s="1"/>
      <c r="D679" s="1"/>
      <c r="E679" s="36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</row>
    <row r="680" spans="1:19" ht="12.75" customHeight="1" x14ac:dyDescent="0.3">
      <c r="A680" s="40"/>
      <c r="B680" s="40"/>
      <c r="C680" s="1"/>
      <c r="D680" s="1"/>
      <c r="E680" s="36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</row>
    <row r="681" spans="1:19" ht="12.75" customHeight="1" x14ac:dyDescent="0.3">
      <c r="A681" s="40"/>
      <c r="B681" s="40"/>
      <c r="C681" s="1"/>
      <c r="D681" s="1"/>
      <c r="E681" s="36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</row>
    <row r="682" spans="1:19" ht="12.75" customHeight="1" x14ac:dyDescent="0.3">
      <c r="A682" s="40"/>
      <c r="B682" s="40"/>
      <c r="C682" s="1"/>
      <c r="D682" s="1"/>
      <c r="E682" s="36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</row>
    <row r="683" spans="1:19" ht="12.75" customHeight="1" x14ac:dyDescent="0.3">
      <c r="A683" s="40"/>
      <c r="B683" s="40"/>
      <c r="C683" s="1"/>
      <c r="D683" s="1"/>
      <c r="E683" s="36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</row>
    <row r="684" spans="1:19" ht="12.75" customHeight="1" x14ac:dyDescent="0.3">
      <c r="A684" s="40"/>
      <c r="B684" s="40"/>
      <c r="C684" s="1"/>
      <c r="D684" s="1"/>
      <c r="E684" s="36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</row>
    <row r="685" spans="1:19" ht="12.75" customHeight="1" x14ac:dyDescent="0.3">
      <c r="A685" s="40"/>
      <c r="B685" s="40"/>
      <c r="C685" s="1"/>
      <c r="D685" s="1"/>
      <c r="E685" s="36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</row>
    <row r="686" spans="1:19" ht="12.75" customHeight="1" x14ac:dyDescent="0.3">
      <c r="A686" s="40"/>
      <c r="B686" s="40"/>
      <c r="C686" s="1"/>
      <c r="D686" s="1"/>
      <c r="E686" s="36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</row>
    <row r="687" spans="1:19" ht="12.75" customHeight="1" x14ac:dyDescent="0.3">
      <c r="A687" s="40"/>
      <c r="B687" s="40"/>
      <c r="C687" s="1"/>
      <c r="D687" s="1"/>
      <c r="E687" s="36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</row>
    <row r="688" spans="1:19" ht="12.75" customHeight="1" x14ac:dyDescent="0.3">
      <c r="A688" s="40"/>
      <c r="B688" s="40"/>
      <c r="C688" s="1"/>
      <c r="D688" s="1"/>
      <c r="E688" s="36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57" fitToHeight="0" orientation="landscape" r:id="rId1"/>
  <headerFooter alignWithMargins="0">
    <oddFooter>&amp;R&amp;"Times New Roman,Bold"&amp;10&amp;A</oddFooter>
  </headerFooter>
  <rowBreaks count="1" manualBreakCount="1">
    <brk id="166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d9be7636abf41d4a54af29b66dcc7ac1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2a542988f1c6c408b67b5a46f2d05f02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6CA405DD-2533-4973-B441-BB6EB64E5658}">
  <ds:schemaRefs>
    <ds:schemaRef ds:uri="a0e9ca8b-75ec-4480-9079-733c324b2be6"/>
    <ds:schemaRef ds:uri="http://purl.org/dc/terms/"/>
    <ds:schemaRef ds:uri="http://schemas.microsoft.com/office/2006/documentManagement/types"/>
    <ds:schemaRef ds:uri="95bcd5de-dc08-4713-bfa6-7e467237032b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F4CDCB-E783-4DE5-AAFD-74F9F129CF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CE24989-123F-48AC-979D-BDB525FDEDB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2537BD-4CB3-4226-A469-551882D5ADAA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PCCUA</vt:lpstr>
      <vt:lpstr>PCCUA!Print_Area</vt:lpstr>
      <vt:lpstr>PCCUA!Print_Titles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PCCUA 2015-17</dc:title>
  <dc:creator>CharletteM</dc:creator>
  <cp:lastModifiedBy>Chandra Robinson</cp:lastModifiedBy>
  <cp:lastPrinted>2016-03-09T20:53:03Z</cp:lastPrinted>
  <dcterms:created xsi:type="dcterms:W3CDTF">2011-09-01T22:56:34Z</dcterms:created>
  <dcterms:modified xsi:type="dcterms:W3CDTF">2020-03-25T18:12:25Z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