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SAUM" sheetId="1" r:id="rId1"/>
  </sheets>
  <definedNames>
    <definedName name="_xlnm.Print_Area" localSheetId="0">SAUM!$A$1:$S$173</definedName>
    <definedName name="_xlnm.Print_Titles" localSheetId="0">SAUM!$4:$8</definedName>
  </definedNames>
  <calcPr calcId="162913"/>
</workbook>
</file>

<file path=xl/calcChain.xml><?xml version="1.0" encoding="utf-8"?>
<calcChain xmlns="http://schemas.openxmlformats.org/spreadsheetml/2006/main">
  <c r="M170" i="1" l="1"/>
  <c r="O170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0" i="1"/>
  <c r="O70" i="1" s="1"/>
  <c r="M69" i="1"/>
  <c r="O69" i="1" s="1"/>
  <c r="M68" i="1"/>
  <c r="O68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59" i="1"/>
  <c r="O59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2" i="1"/>
  <c r="O142" i="1" s="1"/>
  <c r="M141" i="1"/>
  <c r="O141" i="1" s="1"/>
  <c r="M140" i="1"/>
  <c r="O140" i="1" s="1"/>
  <c r="M139" i="1"/>
  <c r="O139" i="1" s="1"/>
  <c r="M138" i="1"/>
  <c r="O138" i="1" s="1"/>
  <c r="M137" i="1"/>
  <c r="O137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1" i="1"/>
  <c r="O31" i="1" s="1"/>
  <c r="M30" i="1"/>
  <c r="O30" i="1" s="1"/>
  <c r="O29" i="1"/>
  <c r="M29" i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171" i="1"/>
  <c r="L171" i="1"/>
  <c r="N166" i="1"/>
  <c r="L166" i="1"/>
  <c r="N155" i="1"/>
  <c r="L155" i="1"/>
  <c r="N143" i="1"/>
  <c r="L143" i="1"/>
  <c r="N133" i="1"/>
  <c r="L133" i="1"/>
  <c r="N55" i="1"/>
  <c r="L55" i="1"/>
  <c r="L173" i="1" s="1"/>
  <c r="N173" i="1" l="1"/>
  <c r="R55" i="1"/>
  <c r="P55" i="1"/>
  <c r="J55" i="1"/>
  <c r="H55" i="1"/>
  <c r="R133" i="1"/>
  <c r="P133" i="1"/>
  <c r="J133" i="1"/>
  <c r="H133" i="1"/>
  <c r="H173" i="1" s="1"/>
  <c r="R143" i="1"/>
  <c r="P143" i="1"/>
  <c r="J143" i="1"/>
  <c r="H143" i="1"/>
  <c r="R155" i="1"/>
  <c r="P155" i="1"/>
  <c r="J155" i="1"/>
  <c r="H155" i="1"/>
  <c r="R166" i="1"/>
  <c r="P166" i="1"/>
  <c r="J166" i="1"/>
  <c r="H166" i="1"/>
  <c r="R173" i="1"/>
  <c r="P173" i="1"/>
  <c r="J173" i="1"/>
  <c r="R171" i="1" l="1"/>
  <c r="F171" i="1"/>
  <c r="F166" i="1"/>
  <c r="F155" i="1"/>
  <c r="F143" i="1"/>
  <c r="F133" i="1"/>
  <c r="F55" i="1"/>
  <c r="P171" i="1"/>
  <c r="J171" i="1"/>
  <c r="H171" i="1"/>
  <c r="F173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Classification Q151C was removed from Act 763 of 2019.  Position should be deleted.</t>
        </r>
      </text>
    </comment>
  </commentList>
</comments>
</file>

<file path=xl/sharedStrings.xml><?xml version="1.0" encoding="utf-8"?>
<sst xmlns="http://schemas.openxmlformats.org/spreadsheetml/2006/main" count="341" uniqueCount="258">
  <si>
    <t>TOTAL SAUM</t>
  </si>
  <si>
    <t>TOTAL</t>
  </si>
  <si>
    <t>Bookstore Manager</t>
  </si>
  <si>
    <t>Director of Food Service</t>
  </si>
  <si>
    <t>Coach</t>
  </si>
  <si>
    <t>Head Coach</t>
  </si>
  <si>
    <t>Dir. of Athletics</t>
  </si>
  <si>
    <t>NON-CLASSIFIED POSITIONS</t>
  </si>
  <si>
    <t>TWELVE MONTH AUXILIARY ENTERPRISES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</si>
  <si>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</si>
  <si>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</si>
  <si>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</si>
  <si>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</si>
  <si>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</si>
  <si>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</si>
  <si>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</si>
  <si>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</si>
  <si>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</si>
  <si>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Asst. Librarian</t>
  </si>
  <si>
    <t>Lab Supervisor</t>
  </si>
  <si>
    <t>Assoc. Librarian</t>
  </si>
  <si>
    <t>Director of Library</t>
  </si>
  <si>
    <t>Department Chairperson</t>
  </si>
  <si>
    <t>Dir. of Nursing, SAU System</t>
  </si>
  <si>
    <t>TWELVE MONTH EDUCATIONAL AND GENERAL</t>
  </si>
  <si>
    <t>Director of Disability Services</t>
  </si>
  <si>
    <t>Agri. Resident Director</t>
  </si>
  <si>
    <t>Asst. Dean of Students</t>
  </si>
  <si>
    <t>Director of Instructional Technology</t>
  </si>
  <si>
    <t>Associate Dean of Students</t>
  </si>
  <si>
    <t>Dean of Students</t>
  </si>
  <si>
    <t>Director of Media Services</t>
  </si>
  <si>
    <t>Director of Student Aid</t>
  </si>
  <si>
    <t>Director of International Programs</t>
  </si>
  <si>
    <t>Director of Admissions</t>
  </si>
  <si>
    <t>Director of Academic Advising</t>
  </si>
  <si>
    <t>Counselor</t>
  </si>
  <si>
    <t>Controller</t>
  </si>
  <si>
    <t>Director of Engineering Systems</t>
  </si>
  <si>
    <t>Director of Institutional Research</t>
  </si>
  <si>
    <t>Project/Program Administrator</t>
  </si>
  <si>
    <t>Director of Continuing Education</t>
  </si>
  <si>
    <t>Registrar</t>
  </si>
  <si>
    <t>Director of Computer Services</t>
  </si>
  <si>
    <t>Business Manager</t>
  </si>
  <si>
    <t>Director of Counseling</t>
  </si>
  <si>
    <t>Associate Vice President</t>
  </si>
  <si>
    <t>Dean</t>
  </si>
  <si>
    <t>Vice-Pres. for Student Affairs</t>
  </si>
  <si>
    <t>Vice-Pres. For Finance</t>
  </si>
  <si>
    <t>ADMINISTRATIVE POSITIONS</t>
  </si>
  <si>
    <t>SOUTHERN ARKANSAS UNIVERSITY - MAGNOLIA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</si>
  <si>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</si>
  <si>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</si>
  <si>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</si>
  <si>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</si>
  <si>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</si>
  <si>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</si>
  <si>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</si>
  <si>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</si>
  <si>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</si>
  <si>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</si>
  <si>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</si>
  <si>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</si>
  <si>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</si>
  <si>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</si>
  <si>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</si>
  <si>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</si>
  <si>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</si>
  <si>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Vice-Pres. for Administration</t>
  </si>
  <si>
    <t>Project/Program Director</t>
  </si>
  <si>
    <t>Project/Program Manager</t>
  </si>
  <si>
    <t>Project/Program Specialist</t>
  </si>
  <si>
    <t>Director of Public Safety</t>
  </si>
  <si>
    <t>Associate Registrar</t>
  </si>
  <si>
    <t>University Professor</t>
  </si>
  <si>
    <t>Director of Health Services</t>
  </si>
  <si>
    <t>Residential Life Coordinator</t>
  </si>
  <si>
    <t>President, Southern Arkansas Univ.</t>
  </si>
  <si>
    <t>2019-20</t>
  </si>
  <si>
    <t>2020-21</t>
  </si>
  <si>
    <t>CLASSIFIED POSITIONS</t>
  </si>
  <si>
    <t>A031C</t>
  </si>
  <si>
    <t>Assistant Controller</t>
  </si>
  <si>
    <t>GRADE C124</t>
  </si>
  <si>
    <t>T019C</t>
  </si>
  <si>
    <t>Director Public Safety I</t>
  </si>
  <si>
    <t>GRADE C122</t>
  </si>
  <si>
    <t>R014C</t>
  </si>
  <si>
    <t>Personnel Manager</t>
  </si>
  <si>
    <t>GRADE C121</t>
  </si>
  <si>
    <t>A052C</t>
  </si>
  <si>
    <t>Accounting Coordinator</t>
  </si>
  <si>
    <t>G109C</t>
  </si>
  <si>
    <t>Grants Manager</t>
  </si>
  <si>
    <t>D060C</t>
  </si>
  <si>
    <t>GRADE C120</t>
  </si>
  <si>
    <t>D057C</t>
  </si>
  <si>
    <t>Information Technology Manager</t>
  </si>
  <si>
    <t>P013C</t>
  </si>
  <si>
    <t>Public Information Coordinator</t>
  </si>
  <si>
    <t>S008C</t>
  </si>
  <si>
    <t>Campus Maintenance Supervisor</t>
  </si>
  <si>
    <t>GRADE C119</t>
  </si>
  <si>
    <t>D062C</t>
  </si>
  <si>
    <t>Database Analyst</t>
  </si>
  <si>
    <t>E032C</t>
  </si>
  <si>
    <t>Education Counselor</t>
  </si>
  <si>
    <t>A066C</t>
  </si>
  <si>
    <t>Internal Auditor</t>
  </si>
  <si>
    <t>G172C</t>
  </si>
  <si>
    <t>GRADE C118</t>
  </si>
  <si>
    <t>A074C</t>
  </si>
  <si>
    <t>Fiscal Support Supervisor</t>
  </si>
  <si>
    <t>D065C</t>
  </si>
  <si>
    <t>Network Suppport Analyst</t>
  </si>
  <si>
    <t>G190C</t>
  </si>
  <si>
    <t>GRADE C117</t>
  </si>
  <si>
    <t>R027C</t>
  </si>
  <si>
    <t>Budget Specialist</t>
  </si>
  <si>
    <t>D068C</t>
  </si>
  <si>
    <t>Information Systems Analyst</t>
  </si>
  <si>
    <t>T051C</t>
  </si>
  <si>
    <t>S016C</t>
  </si>
  <si>
    <t>S017C</t>
  </si>
  <si>
    <t>Maintenance Coordinator</t>
  </si>
  <si>
    <t>A089C</t>
  </si>
  <si>
    <t>Accountant I</t>
  </si>
  <si>
    <t>GRADE C116</t>
  </si>
  <si>
    <t>V014C</t>
  </si>
  <si>
    <t>Buyer</t>
  </si>
  <si>
    <t>T055C</t>
  </si>
  <si>
    <t>Public Safety Officer</t>
  </si>
  <si>
    <t>D075C</t>
  </si>
  <si>
    <t>Software Support Specialist</t>
  </si>
  <si>
    <t>S022C</t>
  </si>
  <si>
    <t>Skilled Trades Supervisor</t>
  </si>
  <si>
    <t>A091C</t>
  </si>
  <si>
    <t>Fiscal Support Analyst</t>
  </si>
  <si>
    <t>GRADE C115</t>
  </si>
  <si>
    <t>G207C</t>
  </si>
  <si>
    <t>Financial Aid Analyst</t>
  </si>
  <si>
    <t>V015C</t>
  </si>
  <si>
    <t>Purchasing Specialist</t>
  </si>
  <si>
    <t>C025C</t>
  </si>
  <si>
    <t>Student Accounts Officer</t>
  </si>
  <si>
    <t>S031C</t>
  </si>
  <si>
    <t>Skilled Tradesman</t>
  </si>
  <si>
    <t>C035C</t>
  </si>
  <si>
    <t>Assistant Registrar</t>
  </si>
  <si>
    <t>S041C</t>
  </si>
  <si>
    <t>Boiler Operator</t>
  </si>
  <si>
    <t>GRADE C114</t>
  </si>
  <si>
    <t>D084C</t>
  </si>
  <si>
    <t>Computer Operator</t>
  </si>
  <si>
    <t>D082C</t>
  </si>
  <si>
    <t>Network Analyst</t>
  </si>
  <si>
    <t>C050C</t>
  </si>
  <si>
    <t>GRADE C113</t>
  </si>
  <si>
    <t>R036C</t>
  </si>
  <si>
    <t>Human Resources Specialist</t>
  </si>
  <si>
    <t>C051C</t>
  </si>
  <si>
    <t>Financial Aid Specialist</t>
  </si>
  <si>
    <t>A098C</t>
  </si>
  <si>
    <t>Fiscal Support Specialist</t>
  </si>
  <si>
    <t>GRADE C112</t>
  </si>
  <si>
    <t>C056C</t>
  </si>
  <si>
    <t>Administrative Specialist III</t>
  </si>
  <si>
    <t>S051C</t>
  </si>
  <si>
    <t>Instrumentation Technician</t>
  </si>
  <si>
    <t>B105C</t>
  </si>
  <si>
    <t>Farm Foreman - Institution</t>
  </si>
  <si>
    <t>M077C</t>
  </si>
  <si>
    <t>Coordinator of Housekeeping</t>
  </si>
  <si>
    <t>GRADE C111</t>
  </si>
  <si>
    <t>S058C</t>
  </si>
  <si>
    <t>Equipment Mechanic</t>
  </si>
  <si>
    <t>GRADE C110</t>
  </si>
  <si>
    <t>S057C</t>
  </si>
  <si>
    <t>Landscape Specialist</t>
  </si>
  <si>
    <t>C069C</t>
  </si>
  <si>
    <t>Library Technician</t>
  </si>
  <si>
    <t>GRADE C109</t>
  </si>
  <si>
    <t>C073C</t>
  </si>
  <si>
    <t>Administrative Specialist II</t>
  </si>
  <si>
    <t>S060C</t>
  </si>
  <si>
    <t>Heavy Equipment Operator</t>
  </si>
  <si>
    <t>GRADE C108</t>
  </si>
  <si>
    <t>S065C</t>
  </si>
  <si>
    <t>Maintenance Assistant</t>
  </si>
  <si>
    <t>C083C</t>
  </si>
  <si>
    <t>Mail Services Coordinator</t>
  </si>
  <si>
    <t>GRADE C107</t>
  </si>
  <si>
    <t>C082C</t>
  </si>
  <si>
    <t>Registrar's Assistant</t>
  </si>
  <si>
    <t>C087C</t>
  </si>
  <si>
    <t>Administrative Specialist I</t>
  </si>
  <si>
    <t>GRADE C106</t>
  </si>
  <si>
    <t>S081C</t>
  </si>
  <si>
    <t>Apprentice Tradesman</t>
  </si>
  <si>
    <t>GRADE C105</t>
  </si>
  <si>
    <t>S080C</t>
  </si>
  <si>
    <t>Equipment Operator</t>
  </si>
  <si>
    <t>S087C</t>
  </si>
  <si>
    <t>Institutional Services Assistant</t>
  </si>
  <si>
    <t>GRADE C103</t>
  </si>
  <si>
    <t xml:space="preserve">Vice-Pres. for Acad. Affairs &amp; Prov. </t>
  </si>
  <si>
    <t>Vice-Pres. for Univ. Advancement</t>
  </si>
  <si>
    <t>Director of Physical Plant/Plant Eng.</t>
  </si>
  <si>
    <t>Development/Advancement Admin</t>
  </si>
  <si>
    <t>Development/Advancement Director</t>
  </si>
  <si>
    <t>Development/Advancement Manager</t>
  </si>
  <si>
    <t>Development/Advancement Specialist</t>
  </si>
  <si>
    <t>Dir. of Enrollment Services</t>
  </si>
  <si>
    <t xml:space="preserve">Asst. Dir. of Computer Svcs. </t>
  </si>
  <si>
    <t>Fiscal Support Pool</t>
  </si>
  <si>
    <t>A038C</t>
  </si>
  <si>
    <t>Fiscal Support Manager</t>
  </si>
  <si>
    <t>GRADE C123</t>
  </si>
  <si>
    <t>A082C</t>
  </si>
  <si>
    <t>Accountant II</t>
  </si>
  <si>
    <t>Public Safety Pool</t>
  </si>
  <si>
    <t>T018C</t>
  </si>
  <si>
    <t>HE Public Safety Commander III</t>
  </si>
  <si>
    <t>T023C</t>
  </si>
  <si>
    <t>HE Public Safety Commander II</t>
  </si>
  <si>
    <t>T030C</t>
  </si>
  <si>
    <t>HE Public Safety Commander I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</si>
  <si>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</si>
  <si>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</si>
  <si>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</si>
  <si>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</si>
  <si>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</si>
  <si>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</si>
  <si>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Skilled Trades Foreman</t>
  </si>
  <si>
    <t>S064C</t>
  </si>
  <si>
    <t>Skilled Trades Helper</t>
  </si>
  <si>
    <t>Administrative Support Pool</t>
  </si>
  <si>
    <t>Q123C</t>
  </si>
  <si>
    <t>Administrative Assistant</t>
  </si>
  <si>
    <t>C037C</t>
  </si>
  <si>
    <t>Administrative Analyst</t>
  </si>
  <si>
    <t>Administrative Support Supervisor</t>
  </si>
  <si>
    <t>C057C</t>
  </si>
  <si>
    <t>Administration Support Specialist</t>
  </si>
  <si>
    <t>C072C</t>
  </si>
  <si>
    <t>Administrative Support Specialist</t>
  </si>
  <si>
    <t>Q151C</t>
  </si>
  <si>
    <t>Asst. Dir. Computer Services</t>
  </si>
  <si>
    <t>Career Plng &amp; Placement Coord.</t>
  </si>
  <si>
    <t>Assistant Dir. of Financial Aid</t>
  </si>
  <si>
    <t>A101C</t>
  </si>
  <si>
    <t>Accounting Technician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</si>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</sst>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\)"/>
    <numFmt numFmtId="165" formatCode="0.0%"/>
    <numFmt numFmtId="166" formatCode="\(0\)"/>
    <numFmt numFmtId="167" formatCode="\(##\)"/>
    <numFmt numFmtId="168" formatCode="\(##.0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2" borderId="0"/>
    <xf numFmtId="0" fontId="8" fillId="2" borderId="0"/>
    <xf numFmtId="43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3" borderId="0"/>
    <xf numFmtId="9" fontId="10" fillId="0" borderId="0" applyFont="0" applyFill="0" applyBorder="0" applyAlignment="0" applyProtection="0"/>
    <xf numFmtId="0" fontId="8" fillId="2" borderId="0"/>
  </cellStyleXfs>
  <cellXfs count="97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6" fillId="0" borderId="0" xfId="0" applyFont="1" applyFill="1"/>
    <xf numFmtId="3" fontId="3" fillId="0" borderId="3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/>
    <xf numFmtId="0" fontId="1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7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0" fontId="1" fillId="0" borderId="0" xfId="5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165" fontId="1" fillId="0" borderId="0" xfId="6" applyNumberFormat="1" applyFont="1" applyFill="1" applyBorder="1"/>
    <xf numFmtId="0" fontId="1" fillId="0" borderId="0" xfId="0" applyFont="1" applyFill="1" applyBorder="1" applyAlignment="1"/>
    <xf numFmtId="37" fontId="1" fillId="0" borderId="0" xfId="5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0" fontId="1" fillId="0" borderId="0" xfId="7" applyFont="1" applyFill="1" applyBorder="1" applyAlignment="1">
      <alignment horizontal="center"/>
    </xf>
    <xf numFmtId="168" fontId="1" fillId="0" borderId="0" xfId="7" applyNumberFormat="1" applyFont="1" applyFill="1" applyBorder="1" applyAlignment="1">
      <alignment horizontal="left"/>
    </xf>
    <xf numFmtId="0" fontId="1" fillId="0" borderId="0" xfId="7" applyFont="1" applyFill="1" applyBorder="1"/>
    <xf numFmtId="3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167" fontId="1" fillId="0" borderId="0" xfId="7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/>
    <xf numFmtId="0" fontId="1" fillId="4" borderId="0" xfId="0" applyFont="1" applyFill="1" applyBorder="1" applyAlignment="1"/>
    <xf numFmtId="3" fontId="1" fillId="4" borderId="0" xfId="0" applyNumberFormat="1" applyFont="1" applyFill="1" applyBorder="1" applyAlignment="1">
      <alignment horizontal="center"/>
    </xf>
    <xf numFmtId="3" fontId="1" fillId="4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</cellXfs>
  <cellStyles count="8">
    <cellStyle name="Comma 2" xfId="3"/>
    <cellStyle name="Comma0" xfId="4"/>
    <cellStyle name="Normal" xfId="0" builtinId="0"/>
    <cellStyle name="Normal 2" xfId="7"/>
    <cellStyle name="Normal_ANC Completed Request" xfId="5"/>
    <cellStyle name="Normal_Copy of ASUJ" xfId="1"/>
    <cellStyle name="Normal_non classified form A" xfId="2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7"/>
  <sheetViews>
    <sheetView tabSelected="1" zoomScale="50" zoomScaleNormal="50" zoomScaleSheetLayoutView="100" workbookViewId="0">
      <selection activeCell="T9" sqref="T9"/>
    </sheetView>
  </sheetViews>
  <sheetFormatPr defaultColWidth="14.53515625" defaultRowHeight="12.75" customHeight="1" x14ac:dyDescent="0.3"/>
  <cols>
    <col min="1" max="1" width="5.3828125" style="62" customWidth="1"/>
    <col min="2" max="2" width="6.3828125" style="62" customWidth="1"/>
    <col min="3" max="3" width="6.3828125" style="4" customWidth="1"/>
    <col min="4" max="4" width="3.69140625" style="3" customWidth="1"/>
    <col min="5" max="5" width="45.69140625" style="1" customWidth="1"/>
    <col min="6" max="6" width="5.3828125" style="2" customWidth="1"/>
    <col min="7" max="7" width="14.3828125" style="2" customWidth="1"/>
    <col min="8" max="8" width="5.3828125" style="2" customWidth="1"/>
    <col min="9" max="9" width="14.3828125" style="1" customWidth="1"/>
    <col min="10" max="10" width="5.3828125" style="2" customWidth="1"/>
    <col min="11" max="11" width="14.3828125" style="1" customWidth="1"/>
    <col min="12" max="12" width="5.3828125" style="1" customWidth="1"/>
    <col min="13" max="13" width="14.3828125" style="1" customWidth="1"/>
    <col min="14" max="14" width="5.3828125" style="43" customWidth="1"/>
    <col min="15" max="15" width="15.3828125" style="43" customWidth="1"/>
    <col min="16" max="16" width="5.3828125" style="1" customWidth="1"/>
    <col min="17" max="17" width="14.3828125" style="1" customWidth="1"/>
    <col min="18" max="18" width="5.3828125" style="2" customWidth="1"/>
    <col min="19" max="19" width="15.3828125" style="2" customWidth="1"/>
    <col min="20" max="20" width="8.15234375" style="1" customWidth="1"/>
    <col min="21" max="16384" width="14.53515625" style="1"/>
  </cols>
  <sheetData>
    <row r="1" spans="1:20" s="6" customFormat="1" ht="12.75" customHeight="1" x14ac:dyDescent="0.3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s="68" customFormat="1" ht="12.75" customHeight="1" x14ac:dyDescent="0.3">
      <c r="A2" s="95" t="s">
        <v>255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s="6" customFormat="1" ht="12.75" customHeight="1" thickBot="1" x14ac:dyDescent="0.4">
      <c r="A3" s="57"/>
      <c r="B3" s="17"/>
      <c r="C3" s="96"/>
      <c r="D3" s="19"/>
      <c r="E3" s="18"/>
      <c r="F3" s="17"/>
      <c r="G3" s="17"/>
      <c r="H3" s="16"/>
      <c r="I3" s="17"/>
      <c r="J3" s="16"/>
      <c r="K3" s="17"/>
      <c r="L3" s="16"/>
      <c r="M3" s="16"/>
      <c r="N3" s="16"/>
      <c r="O3" s="16"/>
      <c r="P3" s="16"/>
      <c r="Q3" s="15"/>
      <c r="R3" s="16"/>
      <c r="S3" s="15"/>
    </row>
    <row r="4" spans="1:20" s="6" customFormat="1" ht="12.75" customHeight="1" x14ac:dyDescent="0.3">
      <c r="A4" s="58"/>
      <c r="B4" s="29"/>
      <c r="C4" s="31"/>
      <c r="D4" s="30"/>
      <c r="E4" s="29"/>
      <c r="F4" s="29"/>
      <c r="G4" s="66"/>
      <c r="H4" s="29"/>
      <c r="I4" s="66"/>
      <c r="J4" s="29"/>
      <c r="K4" s="66"/>
      <c r="L4" s="29"/>
      <c r="M4" s="66"/>
      <c r="N4" s="29"/>
      <c r="O4" s="66"/>
      <c r="P4" s="29"/>
      <c r="Q4" s="66" t="s">
        <v>67</v>
      </c>
      <c r="R4" s="29"/>
      <c r="S4" s="70" t="s">
        <v>67</v>
      </c>
    </row>
    <row r="5" spans="1:20" s="6" customFormat="1" ht="12.75" customHeight="1" x14ac:dyDescent="0.3">
      <c r="A5" s="59"/>
      <c r="B5" s="49"/>
      <c r="C5" s="28"/>
      <c r="D5" s="27"/>
      <c r="E5" s="49"/>
      <c r="F5" s="75"/>
      <c r="G5" s="71" t="s">
        <v>66</v>
      </c>
      <c r="H5" s="69"/>
      <c r="I5" s="71" t="s">
        <v>65</v>
      </c>
      <c r="J5" s="69"/>
      <c r="K5" s="71" t="s">
        <v>64</v>
      </c>
      <c r="L5" s="69"/>
      <c r="M5" s="49" t="s">
        <v>63</v>
      </c>
      <c r="N5" s="69"/>
      <c r="O5" s="49" t="s">
        <v>63</v>
      </c>
      <c r="P5" s="49"/>
      <c r="Q5" s="71" t="s">
        <v>62</v>
      </c>
      <c r="R5" s="49"/>
      <c r="S5" s="72" t="s">
        <v>62</v>
      </c>
    </row>
    <row r="6" spans="1:20" s="6" customFormat="1" ht="12.75" customHeight="1" x14ac:dyDescent="0.3">
      <c r="A6" s="60" t="s">
        <v>61</v>
      </c>
      <c r="B6" s="49" t="s">
        <v>60</v>
      </c>
      <c r="C6" s="28" t="s">
        <v>59</v>
      </c>
      <c r="D6" s="27"/>
      <c r="E6" s="49" t="s">
        <v>58</v>
      </c>
      <c r="F6" s="75"/>
      <c r="G6" s="71" t="s">
        <v>80</v>
      </c>
      <c r="H6" s="69"/>
      <c r="I6" s="71" t="s">
        <v>79</v>
      </c>
      <c r="J6" s="69"/>
      <c r="K6" s="71" t="s">
        <v>80</v>
      </c>
      <c r="L6" s="49"/>
      <c r="M6" s="71" t="s">
        <v>256</v>
      </c>
      <c r="N6" s="49"/>
      <c r="O6" s="71" t="s">
        <v>257</v>
      </c>
      <c r="P6" s="49"/>
      <c r="Q6" s="71" t="s">
        <v>256</v>
      </c>
      <c r="R6" s="49"/>
      <c r="S6" s="72" t="s">
        <v>257</v>
      </c>
    </row>
    <row r="7" spans="1:20" s="6" customFormat="1" ht="12.75" customHeight="1" x14ac:dyDescent="0.3">
      <c r="A7" s="60" t="s">
        <v>57</v>
      </c>
      <c r="B7" s="49" t="s">
        <v>56</v>
      </c>
      <c r="C7" s="28" t="s">
        <v>53</v>
      </c>
      <c r="D7" s="27"/>
      <c r="E7" s="49" t="s">
        <v>55</v>
      </c>
      <c r="F7" s="49" t="s">
        <v>53</v>
      </c>
      <c r="G7" s="71" t="s">
        <v>52</v>
      </c>
      <c r="H7" s="49" t="s">
        <v>54</v>
      </c>
      <c r="I7" s="71" t="s">
        <v>52</v>
      </c>
      <c r="J7" s="49" t="s">
        <v>53</v>
      </c>
      <c r="K7" s="71" t="s">
        <v>52</v>
      </c>
      <c r="L7" s="49" t="s">
        <v>53</v>
      </c>
      <c r="M7" s="71" t="s">
        <v>52</v>
      </c>
      <c r="N7" s="49" t="s">
        <v>53</v>
      </c>
      <c r="O7" s="71" t="s">
        <v>52</v>
      </c>
      <c r="P7" s="49" t="s">
        <v>53</v>
      </c>
      <c r="Q7" s="71" t="s">
        <v>52</v>
      </c>
      <c r="R7" s="49" t="s">
        <v>53</v>
      </c>
      <c r="S7" s="72" t="s">
        <v>52</v>
      </c>
    </row>
    <row r="8" spans="1:20" s="6" customFormat="1" ht="12.75" customHeight="1" thickBot="1" x14ac:dyDescent="0.35">
      <c r="A8" s="61"/>
      <c r="B8" s="24"/>
      <c r="C8" s="26"/>
      <c r="D8" s="25"/>
      <c r="E8" s="24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67"/>
      <c r="T8" s="73">
        <v>1.9E-2</v>
      </c>
    </row>
    <row r="9" spans="1:20" ht="12.75" customHeight="1" thickBot="1" x14ac:dyDescent="0.35">
      <c r="I9" s="2"/>
    </row>
    <row r="10" spans="1:20" ht="12.75" customHeight="1" thickBot="1" x14ac:dyDescent="0.35">
      <c r="E10" s="55" t="s">
        <v>51</v>
      </c>
      <c r="F10" s="56"/>
    </row>
    <row r="12" spans="1:20" s="6" customFormat="1" ht="12.75" customHeight="1" x14ac:dyDescent="0.35">
      <c r="A12" s="50"/>
      <c r="B12" s="63"/>
      <c r="C12" s="4"/>
      <c r="E12" s="7" t="s">
        <v>24</v>
      </c>
      <c r="F12" s="5"/>
      <c r="G12" s="5"/>
      <c r="H12" s="5"/>
      <c r="J12" s="5"/>
      <c r="L12" s="40"/>
      <c r="M12" s="40"/>
      <c r="N12" s="5"/>
      <c r="O12" s="5"/>
      <c r="P12" s="40"/>
      <c r="Q12" s="40"/>
      <c r="R12" s="5"/>
      <c r="S12" s="5"/>
    </row>
    <row r="13" spans="1:20" s="6" customFormat="1" ht="12.75" customHeight="1" x14ac:dyDescent="0.35">
      <c r="A13" s="50"/>
      <c r="B13" s="63"/>
      <c r="C13" s="39"/>
      <c r="E13" s="7" t="s">
        <v>50</v>
      </c>
      <c r="F13" s="5"/>
      <c r="G13" s="5"/>
      <c r="H13" s="5"/>
      <c r="J13" s="5"/>
      <c r="K13" s="40"/>
      <c r="L13" s="40"/>
      <c r="M13" s="40"/>
      <c r="N13" s="5"/>
      <c r="O13" s="5"/>
      <c r="P13" s="40"/>
      <c r="Q13" s="40"/>
      <c r="R13" s="5"/>
      <c r="S13" s="5"/>
    </row>
    <row r="14" spans="1:20" s="6" customFormat="1" ht="12.75" customHeight="1" x14ac:dyDescent="0.35">
      <c r="A14" s="50"/>
      <c r="B14" s="63"/>
      <c r="C14" s="39">
        <v>1</v>
      </c>
      <c r="D14" s="32"/>
      <c r="E14" s="33" t="s">
        <v>78</v>
      </c>
      <c r="F14" s="43">
        <v>1</v>
      </c>
      <c r="G14" s="43">
        <v>262708.13400000002</v>
      </c>
      <c r="H14" s="43"/>
      <c r="I14" s="43"/>
      <c r="J14" s="43"/>
      <c r="K14" s="43"/>
      <c r="L14" s="43"/>
      <c r="M14" s="43">
        <f t="shared" ref="M14:M27" si="0">G14*(1+$T$8)</f>
        <v>267699.58854600001</v>
      </c>
      <c r="N14" s="43"/>
      <c r="O14" s="43">
        <f t="shared" ref="O14:O27" si="1">M14*(1+$T$8)</f>
        <v>272785.880728374</v>
      </c>
      <c r="P14" s="43"/>
      <c r="Q14" s="43"/>
      <c r="R14" s="43"/>
    </row>
    <row r="15" spans="1:20" s="6" customFormat="1" ht="12.75" customHeight="1" x14ac:dyDescent="0.35">
      <c r="A15" s="50"/>
      <c r="B15" s="63"/>
      <c r="C15" s="39">
        <v>2</v>
      </c>
      <c r="D15" s="32"/>
      <c r="E15" s="33" t="s">
        <v>206</v>
      </c>
      <c r="F15" s="43">
        <v>1</v>
      </c>
      <c r="G15" s="43">
        <v>164077.57808815036</v>
      </c>
      <c r="H15" s="43"/>
      <c r="I15" s="43"/>
      <c r="J15" s="43"/>
      <c r="K15" s="43"/>
      <c r="L15" s="43"/>
      <c r="M15" s="43">
        <f t="shared" si="0"/>
        <v>167195.05207182519</v>
      </c>
      <c r="N15" s="43"/>
      <c r="O15" s="43">
        <f t="shared" si="1"/>
        <v>170371.75806118984</v>
      </c>
      <c r="P15" s="43"/>
      <c r="Q15" s="43"/>
      <c r="R15" s="43"/>
    </row>
    <row r="16" spans="1:20" s="6" customFormat="1" ht="12.75" customHeight="1" x14ac:dyDescent="0.35">
      <c r="A16" s="50"/>
      <c r="B16" s="63"/>
      <c r="C16" s="39">
        <v>3</v>
      </c>
      <c r="D16" s="32"/>
      <c r="E16" s="33" t="s">
        <v>49</v>
      </c>
      <c r="F16" s="43">
        <v>1</v>
      </c>
      <c r="G16" s="43">
        <v>158388.17318640422</v>
      </c>
      <c r="H16" s="43"/>
      <c r="I16" s="43"/>
      <c r="J16" s="43"/>
      <c r="K16" s="43"/>
      <c r="L16" s="43"/>
      <c r="M16" s="43">
        <f t="shared" si="0"/>
        <v>161397.5484769459</v>
      </c>
      <c r="N16" s="43"/>
      <c r="O16" s="43">
        <f t="shared" si="1"/>
        <v>164464.10189800785</v>
      </c>
      <c r="P16" s="43"/>
      <c r="Q16" s="43"/>
      <c r="R16" s="43"/>
    </row>
    <row r="17" spans="1:20" s="6" customFormat="1" ht="12.75" customHeight="1" x14ac:dyDescent="0.35">
      <c r="A17" s="50"/>
      <c r="B17" s="63"/>
      <c r="C17" s="39">
        <v>4</v>
      </c>
      <c r="D17" s="32"/>
      <c r="E17" s="33" t="s">
        <v>48</v>
      </c>
      <c r="F17" s="43">
        <v>1</v>
      </c>
      <c r="G17" s="43">
        <v>153631.47974067391</v>
      </c>
      <c r="H17" s="43"/>
      <c r="I17" s="43"/>
      <c r="J17" s="43"/>
      <c r="K17" s="43"/>
      <c r="L17" s="43"/>
      <c r="M17" s="43">
        <f t="shared" si="0"/>
        <v>156550.47785574669</v>
      </c>
      <c r="N17" s="43"/>
      <c r="O17" s="43">
        <f t="shared" si="1"/>
        <v>159524.93693500586</v>
      </c>
      <c r="P17" s="43"/>
      <c r="Q17" s="43"/>
      <c r="R17" s="43"/>
    </row>
    <row r="18" spans="1:20" s="6" customFormat="1" ht="12.75" customHeight="1" x14ac:dyDescent="0.35">
      <c r="A18" s="50"/>
      <c r="B18" s="63"/>
      <c r="C18" s="39">
        <v>5</v>
      </c>
      <c r="D18" s="32"/>
      <c r="E18" s="33" t="s">
        <v>69</v>
      </c>
      <c r="F18" s="43">
        <v>1</v>
      </c>
      <c r="G18" s="43">
        <v>153631.47974067391</v>
      </c>
      <c r="H18" s="43"/>
      <c r="I18" s="43"/>
      <c r="J18" s="43"/>
      <c r="K18" s="43"/>
      <c r="L18" s="43"/>
      <c r="M18" s="43">
        <f t="shared" si="0"/>
        <v>156550.47785574669</v>
      </c>
      <c r="N18" s="43"/>
      <c r="O18" s="43">
        <f t="shared" si="1"/>
        <v>159524.93693500586</v>
      </c>
      <c r="P18" s="43"/>
      <c r="Q18" s="43"/>
      <c r="R18" s="43"/>
    </row>
    <row r="19" spans="1:20" s="6" customFormat="1" ht="12.75" customHeight="1" x14ac:dyDescent="0.35">
      <c r="A19" s="50"/>
      <c r="B19" s="63"/>
      <c r="C19" s="39">
        <v>6</v>
      </c>
      <c r="D19" s="32"/>
      <c r="E19" s="41" t="s">
        <v>207</v>
      </c>
      <c r="F19" s="43">
        <v>1</v>
      </c>
      <c r="G19" s="43">
        <v>153631.18098192761</v>
      </c>
      <c r="H19" s="43"/>
      <c r="I19" s="43"/>
      <c r="J19" s="43"/>
      <c r="K19" s="43"/>
      <c r="L19" s="43"/>
      <c r="M19" s="43">
        <f t="shared" si="0"/>
        <v>156550.17342058421</v>
      </c>
      <c r="N19" s="43"/>
      <c r="O19" s="43">
        <f t="shared" si="1"/>
        <v>159524.62671557529</v>
      </c>
      <c r="P19" s="43"/>
      <c r="Q19" s="43"/>
      <c r="R19" s="43"/>
    </row>
    <row r="20" spans="1:20" s="6" customFormat="1" ht="12.75" customHeight="1" x14ac:dyDescent="0.35">
      <c r="A20" s="50"/>
      <c r="B20" s="63"/>
      <c r="C20" s="39">
        <v>7</v>
      </c>
      <c r="D20" s="32"/>
      <c r="E20" s="33" t="s">
        <v>47</v>
      </c>
      <c r="F20" s="43">
        <v>7</v>
      </c>
      <c r="G20" s="43">
        <v>141755.9437203744</v>
      </c>
      <c r="H20" s="43"/>
      <c r="I20" s="43"/>
      <c r="J20" s="43"/>
      <c r="K20" s="43"/>
      <c r="L20" s="43"/>
      <c r="M20" s="43">
        <f t="shared" si="0"/>
        <v>144449.30665106149</v>
      </c>
      <c r="N20" s="43"/>
      <c r="O20" s="43">
        <f t="shared" si="1"/>
        <v>147193.84347743166</v>
      </c>
      <c r="P20" s="43"/>
      <c r="Q20" s="43"/>
      <c r="R20" s="43"/>
    </row>
    <row r="21" spans="1:20" s="6" customFormat="1" ht="12.75" customHeight="1" x14ac:dyDescent="0.35">
      <c r="A21" s="50"/>
      <c r="B21" s="63"/>
      <c r="C21" s="39">
        <v>8</v>
      </c>
      <c r="D21" s="32"/>
      <c r="E21" s="33" t="s">
        <v>46</v>
      </c>
      <c r="F21" s="43">
        <v>2</v>
      </c>
      <c r="G21" s="43">
        <v>135515.82062173329</v>
      </c>
      <c r="H21" s="43"/>
      <c r="I21" s="43"/>
      <c r="J21" s="43"/>
      <c r="K21" s="43"/>
      <c r="L21" s="43"/>
      <c r="M21" s="43">
        <f t="shared" si="0"/>
        <v>138090.6212135462</v>
      </c>
      <c r="N21" s="43"/>
      <c r="O21" s="43">
        <f t="shared" si="1"/>
        <v>140714.34301660355</v>
      </c>
      <c r="P21" s="43"/>
      <c r="Q21" s="43"/>
      <c r="R21" s="43"/>
    </row>
    <row r="22" spans="1:20" s="6" customFormat="1" ht="12.75" customHeight="1" x14ac:dyDescent="0.35">
      <c r="A22" s="50"/>
      <c r="B22" s="63"/>
      <c r="C22" s="39">
        <v>9</v>
      </c>
      <c r="D22" s="32"/>
      <c r="E22" s="33" t="s">
        <v>45</v>
      </c>
      <c r="F22" s="43">
        <v>1</v>
      </c>
      <c r="G22" s="43">
        <v>126177.90766555778</v>
      </c>
      <c r="H22" s="43"/>
      <c r="I22" s="43"/>
      <c r="J22" s="43"/>
      <c r="K22" s="43"/>
      <c r="L22" s="43"/>
      <c r="M22" s="43">
        <f t="shared" si="0"/>
        <v>128575.28791120337</v>
      </c>
      <c r="N22" s="43"/>
      <c r="O22" s="43">
        <f t="shared" si="1"/>
        <v>131018.21838151623</v>
      </c>
      <c r="P22" s="43"/>
      <c r="Q22" s="43"/>
      <c r="R22" s="43"/>
    </row>
    <row r="23" spans="1:20" s="6" customFormat="1" ht="12.75" customHeight="1" x14ac:dyDescent="0.35">
      <c r="A23" s="50"/>
      <c r="B23" s="63"/>
      <c r="C23" s="39">
        <v>10</v>
      </c>
      <c r="D23" s="32"/>
      <c r="E23" s="33" t="s">
        <v>44</v>
      </c>
      <c r="F23" s="43">
        <v>1</v>
      </c>
      <c r="G23" s="43">
        <v>123595.74121786137</v>
      </c>
      <c r="H23" s="43"/>
      <c r="I23" s="43"/>
      <c r="J23" s="43"/>
      <c r="K23" s="43"/>
      <c r="L23" s="43"/>
      <c r="M23" s="43">
        <f t="shared" si="0"/>
        <v>125944.06030100073</v>
      </c>
      <c r="N23" s="43"/>
      <c r="O23" s="43">
        <f t="shared" si="1"/>
        <v>128336.99744671973</v>
      </c>
      <c r="P23" s="43"/>
      <c r="Q23" s="43"/>
      <c r="R23" s="43"/>
    </row>
    <row r="24" spans="1:20" s="6" customFormat="1" ht="12.75" customHeight="1" x14ac:dyDescent="0.35">
      <c r="A24" s="50"/>
      <c r="B24" s="63"/>
      <c r="C24" s="39">
        <v>11</v>
      </c>
      <c r="D24" s="32"/>
      <c r="E24" s="33" t="s">
        <v>208</v>
      </c>
      <c r="F24" s="43">
        <v>1</v>
      </c>
      <c r="G24" s="43">
        <v>123595.74121786137</v>
      </c>
      <c r="H24" s="43"/>
      <c r="I24" s="43"/>
      <c r="J24" s="43"/>
      <c r="K24" s="43"/>
      <c r="L24" s="43"/>
      <c r="M24" s="43">
        <f t="shared" si="0"/>
        <v>125944.06030100073</v>
      </c>
      <c r="N24" s="43"/>
      <c r="O24" s="43">
        <f t="shared" si="1"/>
        <v>128336.99744671973</v>
      </c>
      <c r="P24" s="43"/>
      <c r="Q24" s="43"/>
      <c r="R24" s="43"/>
    </row>
    <row r="25" spans="1:20" s="6" customFormat="1" ht="12.75" customHeight="1" x14ac:dyDescent="0.35">
      <c r="A25" s="50"/>
      <c r="B25" s="63"/>
      <c r="C25" s="39">
        <v>12</v>
      </c>
      <c r="D25" s="32"/>
      <c r="E25" s="33" t="s">
        <v>43</v>
      </c>
      <c r="F25" s="43">
        <v>1</v>
      </c>
      <c r="G25" s="43">
        <v>118654.12524033053</v>
      </c>
      <c r="H25" s="43"/>
      <c r="I25" s="43"/>
      <c r="J25" s="43"/>
      <c r="K25" s="43"/>
      <c r="L25" s="43"/>
      <c r="M25" s="43">
        <f t="shared" si="0"/>
        <v>120908.55361989679</v>
      </c>
      <c r="N25" s="43"/>
      <c r="O25" s="43">
        <f t="shared" si="1"/>
        <v>123205.81613867481</v>
      </c>
      <c r="P25" s="43"/>
      <c r="Q25" s="43"/>
      <c r="R25" s="43"/>
    </row>
    <row r="26" spans="1:20" s="6" customFormat="1" ht="12.75" customHeight="1" x14ac:dyDescent="0.35">
      <c r="A26" s="50"/>
      <c r="B26" s="63"/>
      <c r="C26" s="39">
        <v>13</v>
      </c>
      <c r="D26" s="32"/>
      <c r="E26" s="33" t="s">
        <v>42</v>
      </c>
      <c r="F26" s="43">
        <v>1</v>
      </c>
      <c r="G26" s="43">
        <v>113446.59876086751</v>
      </c>
      <c r="H26" s="43"/>
      <c r="I26" s="43"/>
      <c r="J26" s="43"/>
      <c r="K26" s="43"/>
      <c r="L26" s="43"/>
      <c r="M26" s="43">
        <f t="shared" si="0"/>
        <v>115602.08413732398</v>
      </c>
      <c r="N26" s="43"/>
      <c r="O26" s="43">
        <f t="shared" si="1"/>
        <v>117798.52373593312</v>
      </c>
      <c r="P26" s="43"/>
      <c r="Q26" s="43"/>
      <c r="R26" s="43"/>
    </row>
    <row r="27" spans="1:20" s="6" customFormat="1" ht="12.75" customHeight="1" x14ac:dyDescent="0.35">
      <c r="A27" s="50"/>
      <c r="B27" s="63"/>
      <c r="C27" s="39">
        <v>14</v>
      </c>
      <c r="D27" s="32"/>
      <c r="E27" s="33" t="s">
        <v>41</v>
      </c>
      <c r="F27" s="43">
        <v>1</v>
      </c>
      <c r="G27" s="43">
        <v>111308.51634939281</v>
      </c>
      <c r="H27" s="43"/>
      <c r="I27" s="43"/>
      <c r="J27" s="43"/>
      <c r="K27" s="43"/>
      <c r="L27" s="43"/>
      <c r="M27" s="43">
        <f t="shared" si="0"/>
        <v>113423.37816003126</v>
      </c>
      <c r="N27" s="43"/>
      <c r="O27" s="43">
        <f t="shared" si="1"/>
        <v>115578.42234507184</v>
      </c>
      <c r="P27" s="43"/>
      <c r="Q27" s="43"/>
      <c r="R27" s="43"/>
    </row>
    <row r="28" spans="1:20" s="40" customFormat="1" ht="12.75" customHeight="1" x14ac:dyDescent="0.35">
      <c r="A28" s="50"/>
      <c r="B28" s="63"/>
      <c r="C28" s="39">
        <v>15</v>
      </c>
      <c r="E28" s="41" t="s">
        <v>40</v>
      </c>
      <c r="F28" s="43">
        <v>21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T28" s="1"/>
    </row>
    <row r="29" spans="1:20" s="6" customFormat="1" ht="12.75" customHeight="1" x14ac:dyDescent="0.35">
      <c r="A29" s="50"/>
      <c r="B29" s="63"/>
      <c r="C29" s="39"/>
      <c r="D29" s="32"/>
      <c r="E29" s="33" t="s">
        <v>70</v>
      </c>
      <c r="F29" s="43"/>
      <c r="G29" s="43">
        <v>110645.76479381576</v>
      </c>
      <c r="H29" s="43"/>
      <c r="I29" s="43"/>
      <c r="J29" s="43"/>
      <c r="K29" s="43"/>
      <c r="L29" s="43"/>
      <c r="M29" s="43">
        <f t="shared" ref="M29:M31" si="2">G29*(1+$T$8)</f>
        <v>112748.03432489825</v>
      </c>
      <c r="N29" s="43"/>
      <c r="O29" s="43">
        <f t="shared" ref="O29:O31" si="3">M29*(1+$T$8)</f>
        <v>114890.24697707131</v>
      </c>
      <c r="P29" s="43"/>
      <c r="Q29" s="43"/>
      <c r="R29" s="43"/>
    </row>
    <row r="30" spans="1:20" s="6" customFormat="1" ht="12.75" customHeight="1" x14ac:dyDescent="0.35">
      <c r="A30" s="50"/>
      <c r="B30" s="63"/>
      <c r="C30" s="39"/>
      <c r="D30" s="32"/>
      <c r="E30" s="33" t="s">
        <v>71</v>
      </c>
      <c r="F30" s="43"/>
      <c r="G30" s="43">
        <v>100271.20581995555</v>
      </c>
      <c r="H30" s="43"/>
      <c r="I30" s="43"/>
      <c r="J30" s="43"/>
      <c r="K30" s="43"/>
      <c r="L30" s="43"/>
      <c r="M30" s="43">
        <f t="shared" si="2"/>
        <v>102176.35873053469</v>
      </c>
      <c r="N30" s="43"/>
      <c r="O30" s="43">
        <f t="shared" si="3"/>
        <v>104117.70954641484</v>
      </c>
      <c r="P30" s="43"/>
      <c r="Q30" s="43"/>
      <c r="R30" s="43"/>
    </row>
    <row r="31" spans="1:20" s="6" customFormat="1" ht="12.75" customHeight="1" x14ac:dyDescent="0.35">
      <c r="A31" s="50"/>
      <c r="B31" s="63"/>
      <c r="C31" s="39"/>
      <c r="D31" s="32"/>
      <c r="E31" s="33" t="s">
        <v>72</v>
      </c>
      <c r="F31" s="43"/>
      <c r="G31" s="43">
        <v>86512.69949409597</v>
      </c>
      <c r="H31" s="43"/>
      <c r="I31" s="43"/>
      <c r="J31" s="43"/>
      <c r="K31" s="43"/>
      <c r="L31" s="43"/>
      <c r="M31" s="43">
        <f t="shared" si="2"/>
        <v>88156.440784483784</v>
      </c>
      <c r="N31" s="43"/>
      <c r="O31" s="43">
        <f t="shared" si="3"/>
        <v>89831.413159388962</v>
      </c>
      <c r="P31" s="43"/>
      <c r="Q31" s="43"/>
      <c r="R31" s="43"/>
    </row>
    <row r="32" spans="1:20" s="6" customFormat="1" ht="12.75" customHeight="1" x14ac:dyDescent="0.35">
      <c r="A32" s="50"/>
      <c r="B32" s="63"/>
      <c r="C32" s="39">
        <v>16</v>
      </c>
      <c r="D32" s="32"/>
      <c r="E32" s="33" t="s">
        <v>209</v>
      </c>
      <c r="F32" s="43">
        <v>3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20" s="40" customFormat="1" ht="12.75" customHeight="1" x14ac:dyDescent="0.35">
      <c r="A33" s="50"/>
      <c r="B33" s="63"/>
      <c r="C33" s="39"/>
      <c r="E33" s="41" t="s">
        <v>210</v>
      </c>
      <c r="F33" s="43"/>
      <c r="G33" s="43">
        <v>110645.76479381576</v>
      </c>
      <c r="H33" s="43"/>
      <c r="I33" s="43"/>
      <c r="J33" s="43"/>
      <c r="K33" s="43"/>
      <c r="L33" s="43"/>
      <c r="M33" s="43">
        <f t="shared" ref="M33:M54" si="4">G33*(1+$T$8)</f>
        <v>112748.03432489825</v>
      </c>
      <c r="N33" s="43"/>
      <c r="O33" s="43">
        <f t="shared" ref="O33:O54" si="5">M33*(1+$T$8)</f>
        <v>114890.24697707131</v>
      </c>
      <c r="P33" s="43"/>
      <c r="Q33" s="43"/>
      <c r="R33" s="43"/>
    </row>
    <row r="34" spans="1:20" s="40" customFormat="1" ht="12.75" customHeight="1" x14ac:dyDescent="0.35">
      <c r="A34" s="50"/>
      <c r="B34" s="63"/>
      <c r="C34" s="39"/>
      <c r="E34" s="41" t="s">
        <v>211</v>
      </c>
      <c r="F34" s="43"/>
      <c r="G34" s="43">
        <v>100271.20581995555</v>
      </c>
      <c r="H34" s="43"/>
      <c r="I34" s="43"/>
      <c r="J34" s="43"/>
      <c r="K34" s="43"/>
      <c r="L34" s="43"/>
      <c r="M34" s="43">
        <f t="shared" si="4"/>
        <v>102176.35873053469</v>
      </c>
      <c r="N34" s="43"/>
      <c r="O34" s="43">
        <f t="shared" si="5"/>
        <v>104117.70954641484</v>
      </c>
      <c r="P34" s="43"/>
      <c r="Q34" s="43"/>
      <c r="R34" s="43"/>
    </row>
    <row r="35" spans="1:20" s="40" customFormat="1" ht="12.75" customHeight="1" x14ac:dyDescent="0.35">
      <c r="A35" s="50"/>
      <c r="B35" s="63"/>
      <c r="C35" s="39"/>
      <c r="E35" s="41" t="s">
        <v>212</v>
      </c>
      <c r="F35" s="43"/>
      <c r="G35" s="43">
        <v>86512.69949409597</v>
      </c>
      <c r="H35" s="43"/>
      <c r="I35" s="43"/>
      <c r="J35" s="43"/>
      <c r="K35" s="43"/>
      <c r="L35" s="43"/>
      <c r="M35" s="43">
        <f t="shared" si="4"/>
        <v>88156.440784483784</v>
      </c>
      <c r="N35" s="43"/>
      <c r="O35" s="43">
        <f t="shared" si="5"/>
        <v>89831.413159388962</v>
      </c>
      <c r="P35" s="43"/>
      <c r="Q35" s="43"/>
      <c r="R35" s="43"/>
    </row>
    <row r="36" spans="1:20" s="6" customFormat="1" ht="12.75" customHeight="1" x14ac:dyDescent="0.35">
      <c r="A36" s="50"/>
      <c r="B36" s="63"/>
      <c r="C36" s="39">
        <v>17</v>
      </c>
      <c r="D36" s="32"/>
      <c r="E36" s="33" t="s">
        <v>39</v>
      </c>
      <c r="F36" s="43">
        <v>1</v>
      </c>
      <c r="G36" s="43">
        <v>108062.24854661713</v>
      </c>
      <c r="H36" s="43"/>
      <c r="I36" s="43"/>
      <c r="J36" s="43"/>
      <c r="K36" s="43"/>
      <c r="L36" s="43"/>
      <c r="M36" s="43">
        <f t="shared" si="4"/>
        <v>110115.43126900285</v>
      </c>
      <c r="N36" s="43"/>
      <c r="O36" s="43">
        <f t="shared" si="5"/>
        <v>112207.62446311388</v>
      </c>
      <c r="P36" s="43"/>
      <c r="Q36" s="43"/>
      <c r="R36" s="43"/>
    </row>
    <row r="37" spans="1:20" s="6" customFormat="1" ht="12.75" customHeight="1" x14ac:dyDescent="0.35">
      <c r="A37" s="50"/>
      <c r="B37" s="63"/>
      <c r="C37" s="39">
        <v>18</v>
      </c>
      <c r="D37" s="32"/>
      <c r="E37" s="33" t="s">
        <v>38</v>
      </c>
      <c r="F37" s="43">
        <v>1</v>
      </c>
      <c r="G37" s="43">
        <v>104967.15828808717</v>
      </c>
      <c r="H37" s="43"/>
      <c r="I37" s="43"/>
      <c r="J37" s="43"/>
      <c r="K37" s="43"/>
      <c r="L37" s="43"/>
      <c r="M37" s="43">
        <f t="shared" si="4"/>
        <v>106961.53429556082</v>
      </c>
      <c r="N37" s="43"/>
      <c r="O37" s="43">
        <f t="shared" si="5"/>
        <v>108993.80344717647</v>
      </c>
      <c r="P37" s="43"/>
      <c r="Q37" s="43"/>
      <c r="R37" s="43"/>
    </row>
    <row r="38" spans="1:20" s="6" customFormat="1" ht="12.75" customHeight="1" x14ac:dyDescent="0.35">
      <c r="A38" s="50"/>
      <c r="B38" s="63"/>
      <c r="C38" s="39">
        <v>19</v>
      </c>
      <c r="D38" s="32"/>
      <c r="E38" s="33" t="s">
        <v>37</v>
      </c>
      <c r="F38" s="43">
        <v>1</v>
      </c>
      <c r="G38" s="43">
        <v>104381.34530413513</v>
      </c>
      <c r="H38" s="43"/>
      <c r="I38" s="43"/>
      <c r="J38" s="43"/>
      <c r="K38" s="43"/>
      <c r="L38" s="43"/>
      <c r="M38" s="43">
        <f t="shared" si="4"/>
        <v>106364.59086491368</v>
      </c>
      <c r="N38" s="43"/>
      <c r="O38" s="43">
        <f t="shared" si="5"/>
        <v>108385.51809134704</v>
      </c>
      <c r="P38" s="43"/>
      <c r="Q38" s="43"/>
      <c r="R38" s="43"/>
    </row>
    <row r="39" spans="1:20" s="40" customFormat="1" ht="12.75" customHeight="1" x14ac:dyDescent="0.35">
      <c r="A39" s="50"/>
      <c r="B39" s="63"/>
      <c r="C39" s="39">
        <v>20</v>
      </c>
      <c r="E39" s="41" t="s">
        <v>36</v>
      </c>
      <c r="F39" s="43">
        <v>4</v>
      </c>
      <c r="G39" s="43">
        <v>103929.16247090026</v>
      </c>
      <c r="H39" s="43"/>
      <c r="I39" s="43"/>
      <c r="J39" s="43"/>
      <c r="K39" s="43"/>
      <c r="L39" s="43"/>
      <c r="M39" s="43">
        <f t="shared" si="4"/>
        <v>105903.81655784736</v>
      </c>
      <c r="N39" s="43"/>
      <c r="O39" s="43">
        <f t="shared" si="5"/>
        <v>107915.98907244645</v>
      </c>
      <c r="P39" s="43"/>
      <c r="Q39" s="43"/>
      <c r="R39" s="43"/>
      <c r="T39" s="1"/>
    </row>
    <row r="40" spans="1:20" s="6" customFormat="1" ht="12.75" customHeight="1" x14ac:dyDescent="0.35">
      <c r="A40" s="50"/>
      <c r="B40" s="63"/>
      <c r="C40" s="39">
        <v>21</v>
      </c>
      <c r="D40" s="32"/>
      <c r="E40" s="33" t="s">
        <v>35</v>
      </c>
      <c r="F40" s="43">
        <v>1</v>
      </c>
      <c r="G40" s="43">
        <v>102884.41765620239</v>
      </c>
      <c r="H40" s="43"/>
      <c r="I40" s="43"/>
      <c r="J40" s="43"/>
      <c r="K40" s="43"/>
      <c r="L40" s="43"/>
      <c r="M40" s="43">
        <f t="shared" si="4"/>
        <v>104839.22159167023</v>
      </c>
      <c r="N40" s="43"/>
      <c r="O40" s="43">
        <f t="shared" si="5"/>
        <v>106831.16680191195</v>
      </c>
      <c r="P40" s="43"/>
      <c r="Q40" s="43"/>
      <c r="R40" s="43"/>
    </row>
    <row r="41" spans="1:20" s="6" customFormat="1" ht="12.75" customHeight="1" x14ac:dyDescent="0.35">
      <c r="A41" s="50"/>
      <c r="B41" s="63"/>
      <c r="C41" s="39">
        <v>22</v>
      </c>
      <c r="D41" s="32"/>
      <c r="E41" s="33" t="s">
        <v>213</v>
      </c>
      <c r="F41" s="43">
        <v>1</v>
      </c>
      <c r="G41" s="43">
        <v>102884.41765620239</v>
      </c>
      <c r="H41" s="43"/>
      <c r="I41" s="43"/>
      <c r="J41" s="43"/>
      <c r="K41" s="43"/>
      <c r="L41" s="43"/>
      <c r="M41" s="43">
        <f t="shared" si="4"/>
        <v>104839.22159167023</v>
      </c>
      <c r="N41" s="43"/>
      <c r="O41" s="43">
        <f t="shared" si="5"/>
        <v>106831.16680191195</v>
      </c>
      <c r="P41" s="43"/>
      <c r="Q41" s="43"/>
      <c r="R41" s="43"/>
    </row>
    <row r="42" spans="1:20" s="6" customFormat="1" ht="12.75" customHeight="1" x14ac:dyDescent="0.35">
      <c r="A42" s="50"/>
      <c r="B42" s="63"/>
      <c r="C42" s="39">
        <v>23</v>
      </c>
      <c r="D42" s="32"/>
      <c r="E42" s="33" t="s">
        <v>34</v>
      </c>
      <c r="F42" s="43">
        <v>1</v>
      </c>
      <c r="G42" s="43">
        <v>102884.41765620239</v>
      </c>
      <c r="H42" s="43"/>
      <c r="I42" s="43"/>
      <c r="J42" s="43"/>
      <c r="K42" s="43"/>
      <c r="L42" s="43"/>
      <c r="M42" s="43">
        <f t="shared" si="4"/>
        <v>104839.22159167023</v>
      </c>
      <c r="N42" s="43"/>
      <c r="O42" s="43">
        <f t="shared" si="5"/>
        <v>106831.16680191195</v>
      </c>
      <c r="P42" s="43"/>
      <c r="Q42" s="43"/>
      <c r="R42" s="43"/>
    </row>
    <row r="43" spans="1:20" s="6" customFormat="1" ht="12.75" customHeight="1" x14ac:dyDescent="0.35">
      <c r="A43" s="50"/>
      <c r="B43" s="63"/>
      <c r="C43" s="39">
        <v>24</v>
      </c>
      <c r="D43" s="32"/>
      <c r="E43" s="33" t="s">
        <v>33</v>
      </c>
      <c r="F43" s="43">
        <v>1</v>
      </c>
      <c r="G43" s="43">
        <v>102884.41765620239</v>
      </c>
      <c r="H43" s="43"/>
      <c r="I43" s="43"/>
      <c r="J43" s="43"/>
      <c r="K43" s="43"/>
      <c r="L43" s="43"/>
      <c r="M43" s="43">
        <f t="shared" si="4"/>
        <v>104839.22159167023</v>
      </c>
      <c r="N43" s="43"/>
      <c r="O43" s="43">
        <f t="shared" si="5"/>
        <v>106831.16680191195</v>
      </c>
      <c r="P43" s="43"/>
      <c r="Q43" s="43"/>
      <c r="R43" s="43"/>
    </row>
    <row r="44" spans="1:20" s="6" customFormat="1" ht="12.75" customHeight="1" x14ac:dyDescent="0.35">
      <c r="A44" s="50"/>
      <c r="B44" s="63"/>
      <c r="C44" s="39">
        <v>25</v>
      </c>
      <c r="D44" s="32"/>
      <c r="E44" s="33" t="s">
        <v>32</v>
      </c>
      <c r="F44" s="43">
        <v>1</v>
      </c>
      <c r="G44" s="43">
        <v>102884.41765620239</v>
      </c>
      <c r="H44" s="43"/>
      <c r="I44" s="43"/>
      <c r="J44" s="43"/>
      <c r="K44" s="43"/>
      <c r="L44" s="43"/>
      <c r="M44" s="43">
        <f t="shared" si="4"/>
        <v>104839.22159167023</v>
      </c>
      <c r="N44" s="43"/>
      <c r="O44" s="43">
        <f t="shared" si="5"/>
        <v>106831.16680191195</v>
      </c>
      <c r="P44" s="43"/>
      <c r="Q44" s="43"/>
      <c r="R44" s="43"/>
    </row>
    <row r="45" spans="1:20" s="6" customFormat="1" ht="12.75" customHeight="1" x14ac:dyDescent="0.35">
      <c r="A45" s="50"/>
      <c r="B45" s="63"/>
      <c r="C45" s="39">
        <v>26</v>
      </c>
      <c r="D45" s="32"/>
      <c r="E45" s="33" t="s">
        <v>31</v>
      </c>
      <c r="F45" s="43">
        <v>1</v>
      </c>
      <c r="G45" s="43">
        <v>101742.4872773466</v>
      </c>
      <c r="H45" s="43"/>
      <c r="I45" s="43"/>
      <c r="J45" s="43"/>
      <c r="K45" s="43"/>
      <c r="L45" s="43"/>
      <c r="M45" s="43">
        <f t="shared" si="4"/>
        <v>103675.59453561618</v>
      </c>
      <c r="N45" s="43"/>
      <c r="O45" s="43">
        <f t="shared" si="5"/>
        <v>105645.43083179288</v>
      </c>
      <c r="P45" s="43"/>
      <c r="Q45" s="43"/>
      <c r="R45" s="43"/>
    </row>
    <row r="46" spans="1:20" s="40" customFormat="1" ht="12.75" customHeight="1" x14ac:dyDescent="0.35">
      <c r="A46" s="50"/>
      <c r="B46" s="63"/>
      <c r="C46" s="39">
        <v>27</v>
      </c>
      <c r="E46" s="41" t="s">
        <v>73</v>
      </c>
      <c r="F46" s="43">
        <v>1</v>
      </c>
      <c r="G46" s="43">
        <v>100200.51520381017</v>
      </c>
      <c r="H46" s="43"/>
      <c r="I46" s="43"/>
      <c r="J46" s="43"/>
      <c r="K46" s="43"/>
      <c r="L46" s="43"/>
      <c r="M46" s="43">
        <f t="shared" si="4"/>
        <v>102104.32499268255</v>
      </c>
      <c r="N46" s="43"/>
      <c r="O46" s="43">
        <f t="shared" si="5"/>
        <v>104044.30716754351</v>
      </c>
      <c r="P46" s="43"/>
      <c r="Q46" s="43"/>
      <c r="R46" s="43"/>
      <c r="T46" s="1"/>
    </row>
    <row r="47" spans="1:20" s="40" customFormat="1" ht="12.75" customHeight="1" x14ac:dyDescent="0.35">
      <c r="A47" s="50"/>
      <c r="B47" s="63"/>
      <c r="C47" s="39">
        <v>28</v>
      </c>
      <c r="E47" s="41" t="s">
        <v>74</v>
      </c>
      <c r="F47" s="43">
        <v>1</v>
      </c>
      <c r="G47" s="43">
        <v>100200.51520381017</v>
      </c>
      <c r="H47" s="43"/>
      <c r="I47" s="43"/>
      <c r="J47" s="43"/>
      <c r="K47" s="43"/>
      <c r="L47" s="43"/>
      <c r="M47" s="43">
        <f t="shared" si="4"/>
        <v>102104.32499268255</v>
      </c>
      <c r="N47" s="43"/>
      <c r="O47" s="43">
        <f t="shared" si="5"/>
        <v>104044.30716754351</v>
      </c>
      <c r="P47" s="43"/>
      <c r="Q47" s="43"/>
      <c r="R47" s="43"/>
      <c r="T47" s="1"/>
    </row>
    <row r="48" spans="1:20" s="6" customFormat="1" ht="12.75" customHeight="1" x14ac:dyDescent="0.35">
      <c r="A48" s="50"/>
      <c r="B48" s="63"/>
      <c r="C48" s="39">
        <v>29</v>
      </c>
      <c r="D48" s="32"/>
      <c r="E48" s="33" t="s">
        <v>30</v>
      </c>
      <c r="F48" s="43">
        <v>1</v>
      </c>
      <c r="G48" s="43">
        <v>97709.286364792046</v>
      </c>
      <c r="H48" s="43"/>
      <c r="I48" s="43"/>
      <c r="J48" s="43"/>
      <c r="K48" s="43"/>
      <c r="L48" s="43"/>
      <c r="M48" s="43">
        <f t="shared" si="4"/>
        <v>99565.76280572309</v>
      </c>
      <c r="N48" s="43"/>
      <c r="O48" s="43">
        <f t="shared" si="5"/>
        <v>101457.51229903182</v>
      </c>
      <c r="P48" s="43"/>
      <c r="Q48" s="43"/>
      <c r="R48" s="43"/>
    </row>
    <row r="49" spans="1:20" s="40" customFormat="1" ht="12.75" customHeight="1" x14ac:dyDescent="0.35">
      <c r="A49" s="50"/>
      <c r="B49" s="63"/>
      <c r="C49" s="39">
        <v>30</v>
      </c>
      <c r="E49" s="41" t="s">
        <v>29</v>
      </c>
      <c r="F49" s="43">
        <v>3</v>
      </c>
      <c r="G49" s="43">
        <v>92436.969509223782</v>
      </c>
      <c r="H49" s="43"/>
      <c r="I49" s="43"/>
      <c r="J49" s="43"/>
      <c r="K49" s="43"/>
      <c r="L49" s="43"/>
      <c r="M49" s="43">
        <f t="shared" si="4"/>
        <v>94193.271929899027</v>
      </c>
      <c r="N49" s="43"/>
      <c r="O49" s="43">
        <f t="shared" si="5"/>
        <v>95982.944096567095</v>
      </c>
      <c r="P49" s="43"/>
      <c r="Q49" s="43"/>
      <c r="R49" s="43"/>
      <c r="T49" s="1"/>
    </row>
    <row r="50" spans="1:20" s="6" customFormat="1" ht="12.75" customHeight="1" x14ac:dyDescent="0.35">
      <c r="A50" s="50"/>
      <c r="B50" s="63"/>
      <c r="C50" s="39">
        <v>31</v>
      </c>
      <c r="D50" s="32"/>
      <c r="E50" s="33" t="s">
        <v>28</v>
      </c>
      <c r="F50" s="43">
        <v>1</v>
      </c>
      <c r="G50" s="43">
        <v>87004.02651289443</v>
      </c>
      <c r="H50" s="43"/>
      <c r="I50" s="43"/>
      <c r="J50" s="43"/>
      <c r="K50" s="43"/>
      <c r="L50" s="43"/>
      <c r="M50" s="43">
        <f t="shared" si="4"/>
        <v>88657.103016639419</v>
      </c>
      <c r="N50" s="43"/>
      <c r="O50" s="43">
        <f t="shared" si="5"/>
        <v>90341.587973955553</v>
      </c>
      <c r="P50" s="43"/>
      <c r="Q50" s="43"/>
      <c r="R50" s="43"/>
    </row>
    <row r="51" spans="1:20" s="40" customFormat="1" ht="12.75" customHeight="1" x14ac:dyDescent="0.35">
      <c r="A51" s="50"/>
      <c r="B51" s="63"/>
      <c r="C51" s="39">
        <v>32</v>
      </c>
      <c r="E51" s="41" t="s">
        <v>27</v>
      </c>
      <c r="F51" s="43">
        <v>3</v>
      </c>
      <c r="G51" s="43">
        <v>87002.676713392255</v>
      </c>
      <c r="H51" s="43"/>
      <c r="I51" s="43"/>
      <c r="J51" s="43"/>
      <c r="K51" s="43"/>
      <c r="L51" s="43"/>
      <c r="M51" s="43">
        <f t="shared" si="4"/>
        <v>88655.727570946707</v>
      </c>
      <c r="N51" s="43"/>
      <c r="O51" s="43">
        <f t="shared" si="5"/>
        <v>90340.186394794684</v>
      </c>
      <c r="P51" s="43"/>
      <c r="Q51" s="43"/>
      <c r="R51" s="43"/>
      <c r="T51" s="1"/>
    </row>
    <row r="52" spans="1:20" s="6" customFormat="1" ht="12.75" customHeight="1" x14ac:dyDescent="0.35">
      <c r="A52" s="50"/>
      <c r="B52" s="63"/>
      <c r="C52" s="39">
        <v>33</v>
      </c>
      <c r="D52" s="32"/>
      <c r="E52" s="33" t="s">
        <v>214</v>
      </c>
      <c r="F52" s="43">
        <v>2</v>
      </c>
      <c r="G52" s="43">
        <v>87002.676713392255</v>
      </c>
      <c r="H52" s="43"/>
      <c r="I52" s="43"/>
      <c r="J52" s="43"/>
      <c r="K52" s="43"/>
      <c r="L52" s="43"/>
      <c r="M52" s="43">
        <f t="shared" si="4"/>
        <v>88655.727570946707</v>
      </c>
      <c r="N52" s="43"/>
      <c r="O52" s="43">
        <f t="shared" si="5"/>
        <v>90340.186394794684</v>
      </c>
      <c r="P52" s="43"/>
      <c r="Q52" s="43"/>
      <c r="R52" s="43"/>
    </row>
    <row r="53" spans="1:20" s="6" customFormat="1" ht="12.75" customHeight="1" x14ac:dyDescent="0.35">
      <c r="A53" s="50"/>
      <c r="B53" s="63"/>
      <c r="C53" s="39">
        <v>34</v>
      </c>
      <c r="D53" s="32"/>
      <c r="E53" s="33" t="s">
        <v>26</v>
      </c>
      <c r="F53" s="43">
        <v>1</v>
      </c>
      <c r="G53" s="43">
        <v>86090.212249909338</v>
      </c>
      <c r="H53" s="43"/>
      <c r="I53" s="43"/>
      <c r="J53" s="43"/>
      <c r="K53" s="43"/>
      <c r="L53" s="43"/>
      <c r="M53" s="43">
        <f t="shared" si="4"/>
        <v>87725.926282657601</v>
      </c>
      <c r="N53" s="43"/>
      <c r="O53" s="43">
        <f t="shared" si="5"/>
        <v>89392.718882028086</v>
      </c>
      <c r="P53" s="43"/>
      <c r="Q53" s="43"/>
      <c r="R53" s="43"/>
    </row>
    <row r="54" spans="1:20" s="6" customFormat="1" ht="12.75" customHeight="1" x14ac:dyDescent="0.35">
      <c r="A54" s="50"/>
      <c r="B54" s="63"/>
      <c r="C54" s="39">
        <v>35</v>
      </c>
      <c r="D54" s="32"/>
      <c r="E54" s="33" t="s">
        <v>25</v>
      </c>
      <c r="F54" s="44">
        <v>1</v>
      </c>
      <c r="G54" s="43">
        <v>80423.753939700531</v>
      </c>
      <c r="H54" s="44"/>
      <c r="I54" s="43"/>
      <c r="J54" s="44"/>
      <c r="K54" s="43"/>
      <c r="L54" s="44"/>
      <c r="M54" s="43">
        <f t="shared" si="4"/>
        <v>81951.805264554831</v>
      </c>
      <c r="N54" s="44"/>
      <c r="O54" s="43">
        <f t="shared" si="5"/>
        <v>83508.889564581361</v>
      </c>
      <c r="P54" s="44"/>
      <c r="Q54" s="43"/>
      <c r="R54" s="44"/>
      <c r="T54" s="40"/>
    </row>
    <row r="55" spans="1:20" s="6" customFormat="1" ht="12.75" customHeight="1" x14ac:dyDescent="0.35">
      <c r="A55" s="50"/>
      <c r="B55" s="63"/>
      <c r="C55" s="39"/>
      <c r="D55" s="32"/>
      <c r="E55" s="65" t="s">
        <v>1</v>
      </c>
      <c r="F55" s="43">
        <f>SUM(F14:F54)</f>
        <v>72</v>
      </c>
      <c r="G55" s="43"/>
      <c r="H55" s="36">
        <f>SUM(H14:H54)</f>
        <v>0</v>
      </c>
      <c r="I55" s="43"/>
      <c r="J55" s="36">
        <f>SUM(J14:J54)</f>
        <v>0</v>
      </c>
      <c r="K55" s="43"/>
      <c r="L55" s="43">
        <f>SUM(L14:L54)</f>
        <v>0</v>
      </c>
      <c r="M55" s="43"/>
      <c r="N55" s="43">
        <f>SUM(N14:N54)</f>
        <v>0</v>
      </c>
      <c r="O55" s="40"/>
      <c r="P55" s="43">
        <f>SUM(P14:P54)</f>
        <v>0</v>
      </c>
      <c r="Q55" s="43"/>
      <c r="R55" s="43">
        <f>SUM(R14:R54)</f>
        <v>0</v>
      </c>
    </row>
    <row r="56" spans="1:20" s="40" customFormat="1" ht="12.75" customHeight="1" x14ac:dyDescent="0.35">
      <c r="A56" s="50"/>
      <c r="B56" s="63"/>
      <c r="C56" s="39"/>
      <c r="E56" s="42"/>
      <c r="F56" s="43"/>
      <c r="G56" s="43"/>
      <c r="H56" s="43"/>
      <c r="I56" s="43"/>
      <c r="J56" s="43"/>
      <c r="K56" s="43"/>
      <c r="L56" s="43"/>
      <c r="M56" s="43"/>
      <c r="N56" s="43"/>
      <c r="P56" s="43"/>
      <c r="Q56" s="43"/>
      <c r="R56" s="43"/>
    </row>
    <row r="57" spans="1:20" s="40" customFormat="1" ht="12.75" customHeight="1" x14ac:dyDescent="0.3">
      <c r="A57" s="50"/>
      <c r="B57" s="50"/>
      <c r="C57" s="39"/>
      <c r="E57" s="74" t="s">
        <v>24</v>
      </c>
      <c r="F57" s="43"/>
      <c r="G57" s="43"/>
      <c r="H57" s="43"/>
      <c r="I57" s="43"/>
      <c r="J57" s="43"/>
      <c r="K57" s="43"/>
      <c r="L57" s="43"/>
      <c r="M57" s="43"/>
      <c r="P57" s="43"/>
      <c r="Q57" s="43"/>
    </row>
    <row r="58" spans="1:20" s="40" customFormat="1" ht="12.75" customHeight="1" x14ac:dyDescent="0.3">
      <c r="A58" s="50"/>
      <c r="B58" s="50"/>
      <c r="C58" s="39"/>
      <c r="E58" s="74" t="s">
        <v>81</v>
      </c>
      <c r="F58" s="43"/>
      <c r="G58" s="43"/>
      <c r="H58" s="43"/>
      <c r="I58" s="43"/>
      <c r="J58" s="43"/>
      <c r="K58" s="43"/>
      <c r="L58" s="43"/>
      <c r="M58" s="43"/>
      <c r="P58" s="43"/>
      <c r="Q58" s="43"/>
    </row>
    <row r="59" spans="1:20" s="40" customFormat="1" ht="12.75" customHeight="1" x14ac:dyDescent="0.3">
      <c r="A59" s="50"/>
      <c r="B59" s="50" t="s">
        <v>82</v>
      </c>
      <c r="C59" s="39">
        <v>36</v>
      </c>
      <c r="E59" s="74" t="s">
        <v>83</v>
      </c>
      <c r="F59" s="43">
        <v>1</v>
      </c>
      <c r="G59" s="43" t="s">
        <v>84</v>
      </c>
      <c r="H59" s="43"/>
      <c r="I59" s="43"/>
      <c r="J59" s="43"/>
      <c r="K59" s="43"/>
      <c r="L59" s="43"/>
      <c r="M59" s="43" t="str">
        <f t="shared" ref="M59" si="6">G59</f>
        <v>GRADE C124</v>
      </c>
      <c r="O59" s="43" t="str">
        <f t="shared" ref="O59" si="7">M59</f>
        <v>GRADE C124</v>
      </c>
      <c r="P59" s="43"/>
      <c r="Q59" s="43"/>
    </row>
    <row r="60" spans="1:20" s="40" customFormat="1" ht="12.75" customHeight="1" x14ac:dyDescent="0.3">
      <c r="A60" s="76"/>
      <c r="B60" s="76"/>
      <c r="C60" s="77">
        <v>37</v>
      </c>
      <c r="D60" s="41"/>
      <c r="E60" s="41" t="s">
        <v>215</v>
      </c>
      <c r="F60" s="43">
        <v>9</v>
      </c>
      <c r="G60" s="43"/>
      <c r="H60" s="43"/>
      <c r="I60" s="43"/>
      <c r="J60" s="43"/>
      <c r="K60" s="43"/>
      <c r="L60" s="43"/>
      <c r="M60" s="43"/>
      <c r="N60" s="1"/>
      <c r="O60" s="43"/>
      <c r="P60" s="43"/>
      <c r="Q60" s="43"/>
      <c r="R60" s="1"/>
      <c r="S60" s="1"/>
    </row>
    <row r="61" spans="1:20" s="40" customFormat="1" ht="12.75" customHeight="1" x14ac:dyDescent="0.3">
      <c r="A61" s="76"/>
      <c r="B61" s="76" t="s">
        <v>216</v>
      </c>
      <c r="C61" s="41"/>
      <c r="D61" s="41"/>
      <c r="E61" s="41" t="s">
        <v>217</v>
      </c>
      <c r="F61" s="43"/>
      <c r="G61" s="43" t="s">
        <v>218</v>
      </c>
      <c r="H61" s="43"/>
      <c r="I61" s="43"/>
      <c r="J61" s="43"/>
      <c r="K61" s="43"/>
      <c r="L61" s="43"/>
      <c r="M61" s="43" t="str">
        <f t="shared" ref="M61:M66" si="8">G61</f>
        <v>GRADE C123</v>
      </c>
      <c r="N61" s="1"/>
      <c r="O61" s="43" t="str">
        <f t="shared" ref="O61:O66" si="9">M61</f>
        <v>GRADE C123</v>
      </c>
      <c r="P61" s="43"/>
      <c r="Q61" s="43"/>
      <c r="R61" s="1"/>
      <c r="S61" s="1"/>
    </row>
    <row r="62" spans="1:20" s="40" customFormat="1" ht="12.75" customHeight="1" x14ac:dyDescent="0.3">
      <c r="A62" s="76"/>
      <c r="B62" s="76" t="s">
        <v>112</v>
      </c>
      <c r="C62" s="78"/>
      <c r="D62" s="41"/>
      <c r="E62" s="74" t="s">
        <v>113</v>
      </c>
      <c r="F62" s="43"/>
      <c r="G62" s="43" t="s">
        <v>111</v>
      </c>
      <c r="H62" s="43"/>
      <c r="I62" s="43"/>
      <c r="J62" s="43"/>
      <c r="K62" s="43"/>
      <c r="L62" s="43"/>
      <c r="M62" s="43" t="str">
        <f t="shared" si="8"/>
        <v>GRADE C118</v>
      </c>
      <c r="N62" s="1"/>
      <c r="O62" s="43" t="str">
        <f t="shared" si="9"/>
        <v>GRADE C118</v>
      </c>
      <c r="P62" s="43"/>
      <c r="Q62" s="43"/>
      <c r="R62" s="1"/>
      <c r="S62" s="1"/>
    </row>
    <row r="63" spans="1:20" s="40" customFormat="1" ht="12.75" customHeight="1" x14ac:dyDescent="0.3">
      <c r="A63" s="76"/>
      <c r="B63" s="76" t="s">
        <v>219</v>
      </c>
      <c r="C63" s="41"/>
      <c r="D63" s="41"/>
      <c r="E63" s="41" t="s">
        <v>220</v>
      </c>
      <c r="F63" s="43"/>
      <c r="G63" s="43" t="s">
        <v>117</v>
      </c>
      <c r="H63" s="43"/>
      <c r="I63" s="43"/>
      <c r="J63" s="43"/>
      <c r="K63" s="43"/>
      <c r="L63" s="43"/>
      <c r="M63" s="43" t="str">
        <f t="shared" si="8"/>
        <v>GRADE C117</v>
      </c>
      <c r="N63" s="1"/>
      <c r="O63" s="43" t="str">
        <f t="shared" si="9"/>
        <v>GRADE C117</v>
      </c>
      <c r="P63" s="43"/>
      <c r="Q63" s="43"/>
      <c r="R63" s="1"/>
      <c r="S63" s="1"/>
    </row>
    <row r="64" spans="1:20" s="40" customFormat="1" ht="12.75" customHeight="1" x14ac:dyDescent="0.3">
      <c r="A64" s="76"/>
      <c r="B64" s="76" t="s">
        <v>126</v>
      </c>
      <c r="C64" s="41"/>
      <c r="D64" s="41"/>
      <c r="E64" s="41" t="s">
        <v>127</v>
      </c>
      <c r="F64" s="43"/>
      <c r="G64" s="43" t="s">
        <v>128</v>
      </c>
      <c r="H64" s="43"/>
      <c r="I64" s="43"/>
      <c r="J64" s="43"/>
      <c r="K64" s="43"/>
      <c r="L64" s="43"/>
      <c r="M64" s="43" t="str">
        <f t="shared" si="8"/>
        <v>GRADE C116</v>
      </c>
      <c r="N64" s="1"/>
      <c r="O64" s="43" t="str">
        <f t="shared" si="9"/>
        <v>GRADE C116</v>
      </c>
      <c r="P64" s="43"/>
      <c r="Q64" s="43"/>
      <c r="R64" s="1"/>
      <c r="S64" s="1"/>
    </row>
    <row r="65" spans="1:22" s="40" customFormat="1" ht="12.75" customHeight="1" x14ac:dyDescent="0.3">
      <c r="A65" s="76"/>
      <c r="B65" s="76" t="s">
        <v>137</v>
      </c>
      <c r="C65" s="78"/>
      <c r="D65" s="41"/>
      <c r="E65" s="74" t="s">
        <v>138</v>
      </c>
      <c r="F65" s="43"/>
      <c r="G65" s="43" t="s">
        <v>139</v>
      </c>
      <c r="H65" s="43"/>
      <c r="I65" s="43"/>
      <c r="J65" s="43"/>
      <c r="K65" s="43"/>
      <c r="L65" s="43"/>
      <c r="M65" s="43" t="str">
        <f t="shared" si="8"/>
        <v>GRADE C115</v>
      </c>
      <c r="N65" s="1"/>
      <c r="O65" s="43" t="str">
        <f t="shared" si="9"/>
        <v>GRADE C115</v>
      </c>
      <c r="P65" s="43"/>
      <c r="Q65" s="43"/>
      <c r="R65" s="1"/>
      <c r="S65" s="1"/>
    </row>
    <row r="66" spans="1:22" s="40" customFormat="1" ht="12.75" customHeight="1" x14ac:dyDescent="0.3">
      <c r="A66" s="76"/>
      <c r="B66" s="76" t="s">
        <v>163</v>
      </c>
      <c r="C66" s="78"/>
      <c r="D66" s="41"/>
      <c r="E66" s="74" t="s">
        <v>164</v>
      </c>
      <c r="F66" s="43"/>
      <c r="G66" s="43" t="s">
        <v>165</v>
      </c>
      <c r="H66" s="43"/>
      <c r="I66" s="43"/>
      <c r="J66" s="43"/>
      <c r="K66" s="43"/>
      <c r="L66" s="43"/>
      <c r="M66" s="43" t="str">
        <f t="shared" si="8"/>
        <v>GRADE C112</v>
      </c>
      <c r="N66" s="1"/>
      <c r="O66" s="43" t="str">
        <f t="shared" si="9"/>
        <v>GRADE C112</v>
      </c>
      <c r="P66" s="43"/>
      <c r="Q66" s="43"/>
      <c r="R66" s="1"/>
      <c r="S66" s="1"/>
    </row>
    <row r="67" spans="1:22" s="40" customFormat="1" ht="12.75" customHeight="1" x14ac:dyDescent="0.3">
      <c r="A67" s="76"/>
      <c r="B67" s="76" t="s">
        <v>251</v>
      </c>
      <c r="C67" s="41"/>
      <c r="D67" s="41"/>
      <c r="E67" s="41" t="s">
        <v>252</v>
      </c>
      <c r="F67" s="43"/>
      <c r="G67" s="43" t="s">
        <v>177</v>
      </c>
      <c r="H67" s="43"/>
      <c r="I67" s="43"/>
      <c r="J67" s="43"/>
      <c r="K67" s="43"/>
      <c r="L67" s="43"/>
      <c r="M67" s="43" t="s">
        <v>177</v>
      </c>
      <c r="N67" s="1"/>
      <c r="O67" s="43" t="s">
        <v>177</v>
      </c>
      <c r="P67" s="43"/>
      <c r="Q67" s="43"/>
      <c r="R67" s="1"/>
      <c r="S67" s="1"/>
    </row>
    <row r="68" spans="1:22" s="40" customFormat="1" ht="12.75" customHeight="1" x14ac:dyDescent="0.3">
      <c r="A68" s="76"/>
      <c r="B68" s="76" t="s">
        <v>253</v>
      </c>
      <c r="C68" s="41"/>
      <c r="D68" s="41"/>
      <c r="E68" s="41" t="s">
        <v>254</v>
      </c>
      <c r="F68" s="43"/>
      <c r="G68" s="43" t="s">
        <v>187</v>
      </c>
      <c r="H68" s="43"/>
      <c r="I68" s="43"/>
      <c r="J68" s="43"/>
      <c r="K68" s="43"/>
      <c r="L68" s="43"/>
      <c r="M68" s="43" t="str">
        <f t="shared" ref="M68:M70" si="10">G68</f>
        <v>GRADE C108</v>
      </c>
      <c r="N68" s="1"/>
      <c r="O68" s="43" t="str">
        <f t="shared" ref="O68:O70" si="11">M68</f>
        <v>GRADE C108</v>
      </c>
      <c r="P68" s="43"/>
      <c r="Q68" s="43"/>
      <c r="R68" s="1"/>
      <c r="S68" s="1"/>
    </row>
    <row r="69" spans="1:22" s="40" customFormat="1" ht="12.75" customHeight="1" x14ac:dyDescent="0.3">
      <c r="A69" s="86"/>
      <c r="B69" s="86" t="s">
        <v>247</v>
      </c>
      <c r="C69" s="87">
        <v>38</v>
      </c>
      <c r="D69" s="88"/>
      <c r="E69" s="89" t="s">
        <v>239</v>
      </c>
      <c r="F69" s="90">
        <v>1</v>
      </c>
      <c r="G69" s="90" t="s">
        <v>87</v>
      </c>
      <c r="H69" s="90"/>
      <c r="I69" s="90"/>
      <c r="J69" s="90"/>
      <c r="K69" s="90"/>
      <c r="L69" s="90"/>
      <c r="M69" s="90" t="str">
        <f t="shared" si="10"/>
        <v>GRADE C122</v>
      </c>
      <c r="N69" s="91"/>
      <c r="O69" s="90" t="str">
        <f t="shared" si="11"/>
        <v>GRADE C122</v>
      </c>
      <c r="P69" s="90"/>
      <c r="Q69" s="90"/>
      <c r="R69" s="91"/>
      <c r="S69" s="91"/>
    </row>
    <row r="70" spans="1:22" s="40" customFormat="1" ht="12.75" customHeight="1" x14ac:dyDescent="0.3">
      <c r="A70" s="50"/>
      <c r="B70" s="50" t="s">
        <v>85</v>
      </c>
      <c r="C70" s="78">
        <v>39</v>
      </c>
      <c r="E70" s="74" t="s">
        <v>86</v>
      </c>
      <c r="F70" s="43">
        <v>1</v>
      </c>
      <c r="G70" s="43" t="s">
        <v>87</v>
      </c>
      <c r="H70" s="43"/>
      <c r="I70" s="43"/>
      <c r="J70" s="43"/>
      <c r="K70" s="43"/>
      <c r="L70" s="43"/>
      <c r="M70" s="43" t="str">
        <f t="shared" si="10"/>
        <v>GRADE C122</v>
      </c>
      <c r="O70" s="43" t="str">
        <f t="shared" si="11"/>
        <v>GRADE C122</v>
      </c>
      <c r="P70" s="43"/>
      <c r="Q70" s="43"/>
    </row>
    <row r="71" spans="1:22" s="40" customFormat="1" ht="12.75" customHeight="1" x14ac:dyDescent="0.3">
      <c r="A71" s="76"/>
      <c r="B71" s="76"/>
      <c r="C71" s="78">
        <v>40</v>
      </c>
      <c r="D71" s="41"/>
      <c r="E71" s="41" t="s">
        <v>221</v>
      </c>
      <c r="F71" s="43">
        <v>7</v>
      </c>
      <c r="G71" s="43"/>
      <c r="H71" s="43"/>
      <c r="I71" s="43"/>
      <c r="J71" s="43"/>
      <c r="K71" s="43"/>
      <c r="L71" s="43"/>
      <c r="M71" s="43"/>
      <c r="N71" s="1"/>
      <c r="O71" s="43"/>
      <c r="P71" s="43"/>
      <c r="Q71" s="43"/>
      <c r="R71" s="1"/>
      <c r="S71" s="1"/>
    </row>
    <row r="72" spans="1:22" s="84" customFormat="1" ht="12.75" customHeight="1" x14ac:dyDescent="0.3">
      <c r="A72" s="79"/>
      <c r="B72" s="79" t="s">
        <v>222</v>
      </c>
      <c r="C72" s="80"/>
      <c r="D72" s="81"/>
      <c r="E72" s="51" t="s">
        <v>223</v>
      </c>
      <c r="F72" s="82"/>
      <c r="G72" s="82" t="s">
        <v>87</v>
      </c>
      <c r="H72" s="83"/>
      <c r="I72" s="82"/>
      <c r="J72" s="82"/>
      <c r="K72" s="82"/>
      <c r="L72" s="82"/>
      <c r="M72" s="83" t="str">
        <f t="shared" ref="M72:M93" si="12">G72</f>
        <v>GRADE C122</v>
      </c>
      <c r="N72" s="82"/>
      <c r="O72" s="83" t="str">
        <f t="shared" ref="O72:O93" si="13">M72</f>
        <v>GRADE C122</v>
      </c>
      <c r="P72" s="82"/>
      <c r="Q72" s="83"/>
      <c r="R72" s="82"/>
      <c r="S72" s="82"/>
    </row>
    <row r="73" spans="1:22" s="84" customFormat="1" ht="12.75" customHeight="1" x14ac:dyDescent="0.3">
      <c r="A73" s="79"/>
      <c r="B73" s="79" t="s">
        <v>224</v>
      </c>
      <c r="C73" s="80"/>
      <c r="D73" s="81"/>
      <c r="E73" s="51" t="s">
        <v>225</v>
      </c>
      <c r="F73" s="82"/>
      <c r="G73" s="82" t="s">
        <v>90</v>
      </c>
      <c r="H73" s="83"/>
      <c r="I73" s="82"/>
      <c r="J73" s="82"/>
      <c r="K73" s="82"/>
      <c r="L73" s="82"/>
      <c r="M73" s="83" t="str">
        <f t="shared" si="12"/>
        <v>GRADE C121</v>
      </c>
      <c r="N73" s="82"/>
      <c r="O73" s="83" t="str">
        <f t="shared" si="13"/>
        <v>GRADE C121</v>
      </c>
      <c r="P73" s="82"/>
      <c r="Q73" s="83"/>
      <c r="R73" s="82"/>
      <c r="S73" s="82"/>
    </row>
    <row r="74" spans="1:22" s="84" customFormat="1" ht="12.75" customHeight="1" x14ac:dyDescent="0.3">
      <c r="A74" s="79"/>
      <c r="B74" s="79" t="s">
        <v>226</v>
      </c>
      <c r="C74" s="80"/>
      <c r="D74" s="81"/>
      <c r="E74" s="51" t="s">
        <v>227</v>
      </c>
      <c r="F74" s="82"/>
      <c r="G74" s="82" t="s">
        <v>96</v>
      </c>
      <c r="H74" s="83"/>
      <c r="I74" s="82"/>
      <c r="J74" s="82"/>
      <c r="K74" s="82"/>
      <c r="L74" s="82"/>
      <c r="M74" s="83" t="str">
        <f t="shared" si="12"/>
        <v>GRADE C120</v>
      </c>
      <c r="N74" s="82"/>
      <c r="O74" s="83" t="str">
        <f t="shared" si="13"/>
        <v>GRADE C120</v>
      </c>
      <c r="P74" s="82"/>
      <c r="Q74" s="83"/>
      <c r="R74" s="82"/>
      <c r="S74" s="82"/>
    </row>
    <row r="75" spans="1:22" s="84" customFormat="1" ht="12.75" customHeight="1" x14ac:dyDescent="0.3">
      <c r="A75" s="79"/>
      <c r="B75" s="79" t="s">
        <v>122</v>
      </c>
      <c r="C75" s="80"/>
      <c r="D75" s="81"/>
      <c r="E75" s="51" t="s">
        <v>228</v>
      </c>
      <c r="F75" s="82"/>
      <c r="G75" s="82" t="s">
        <v>117</v>
      </c>
      <c r="H75" s="83"/>
      <c r="I75" s="82"/>
      <c r="J75" s="82"/>
      <c r="K75" s="82"/>
      <c r="L75" s="82"/>
      <c r="M75" s="83" t="str">
        <f t="shared" si="12"/>
        <v>GRADE C117</v>
      </c>
      <c r="N75" s="82"/>
      <c r="O75" s="83" t="str">
        <f t="shared" si="13"/>
        <v>GRADE C117</v>
      </c>
      <c r="P75" s="82"/>
      <c r="Q75" s="83"/>
      <c r="R75" s="82"/>
      <c r="S75" s="82"/>
    </row>
    <row r="76" spans="1:22" s="84" customFormat="1" ht="12.75" customHeight="1" x14ac:dyDescent="0.3">
      <c r="A76" s="79"/>
      <c r="B76" s="79" t="s">
        <v>131</v>
      </c>
      <c r="C76" s="80"/>
      <c r="D76" s="81"/>
      <c r="E76" s="51" t="s">
        <v>132</v>
      </c>
      <c r="F76" s="82"/>
      <c r="G76" s="82" t="s">
        <v>128</v>
      </c>
      <c r="H76" s="83"/>
      <c r="I76" s="82"/>
      <c r="J76" s="82"/>
      <c r="K76" s="82"/>
      <c r="L76" s="82"/>
      <c r="M76" s="83" t="str">
        <f t="shared" si="12"/>
        <v>GRADE C116</v>
      </c>
      <c r="N76" s="82"/>
      <c r="O76" s="83" t="str">
        <f t="shared" si="13"/>
        <v>GRADE C116</v>
      </c>
      <c r="P76" s="82"/>
      <c r="Q76" s="83"/>
      <c r="R76" s="82"/>
      <c r="S76" s="82"/>
    </row>
    <row r="77" spans="1:22" s="84" customFormat="1" ht="12.75" customHeight="1" x14ac:dyDescent="0.3">
      <c r="A77" s="79"/>
      <c r="B77" s="79" t="s">
        <v>229</v>
      </c>
      <c r="C77" s="80"/>
      <c r="D77" s="81"/>
      <c r="E77" s="51" t="s">
        <v>230</v>
      </c>
      <c r="F77" s="82"/>
      <c r="G77" s="82" t="s">
        <v>152</v>
      </c>
      <c r="H77" s="82"/>
      <c r="I77" s="82"/>
      <c r="J77" s="82"/>
      <c r="K77" s="82"/>
      <c r="L77" s="82"/>
      <c r="M77" s="83" t="str">
        <f t="shared" si="12"/>
        <v>GRADE C114</v>
      </c>
      <c r="N77" s="82"/>
      <c r="O77" s="83" t="str">
        <f t="shared" si="13"/>
        <v>GRADE C114</v>
      </c>
      <c r="P77" s="82"/>
      <c r="Q77" s="83"/>
      <c r="R77" s="82"/>
      <c r="S77" s="82"/>
      <c r="V77" s="83"/>
    </row>
    <row r="78" spans="1:22" s="84" customFormat="1" ht="12.75" customHeight="1" x14ac:dyDescent="0.3">
      <c r="A78" s="79"/>
      <c r="B78" s="79" t="s">
        <v>231</v>
      </c>
      <c r="C78" s="80"/>
      <c r="D78" s="81"/>
      <c r="E78" s="51" t="s">
        <v>232</v>
      </c>
      <c r="F78" s="82"/>
      <c r="G78" s="82" t="s">
        <v>177</v>
      </c>
      <c r="H78" s="82"/>
      <c r="I78" s="82"/>
      <c r="J78" s="82"/>
      <c r="K78" s="82"/>
      <c r="L78" s="82"/>
      <c r="M78" s="83" t="str">
        <f t="shared" si="12"/>
        <v>GRADE C110</v>
      </c>
      <c r="N78" s="82"/>
      <c r="O78" s="83" t="str">
        <f t="shared" si="13"/>
        <v>GRADE C110</v>
      </c>
      <c r="P78" s="82"/>
      <c r="Q78" s="83"/>
      <c r="R78" s="82"/>
      <c r="S78" s="82"/>
      <c r="V78" s="83"/>
    </row>
    <row r="79" spans="1:22" s="40" customFormat="1" ht="12.75" customHeight="1" x14ac:dyDescent="0.3">
      <c r="A79" s="50"/>
      <c r="B79" s="50" t="s">
        <v>88</v>
      </c>
      <c r="C79" s="39">
        <v>41</v>
      </c>
      <c r="E79" s="74" t="s">
        <v>89</v>
      </c>
      <c r="F79" s="43">
        <v>1</v>
      </c>
      <c r="G79" s="43" t="s">
        <v>90</v>
      </c>
      <c r="H79" s="43"/>
      <c r="I79" s="43"/>
      <c r="J79" s="43"/>
      <c r="K79" s="43"/>
      <c r="L79" s="43"/>
      <c r="M79" s="43" t="str">
        <f t="shared" si="12"/>
        <v>GRADE C121</v>
      </c>
      <c r="O79" s="43" t="str">
        <f t="shared" si="13"/>
        <v>GRADE C121</v>
      </c>
      <c r="P79" s="43"/>
      <c r="Q79" s="43"/>
    </row>
    <row r="80" spans="1:22" s="40" customFormat="1" ht="12.75" customHeight="1" x14ac:dyDescent="0.3">
      <c r="A80" s="50"/>
      <c r="B80" s="50" t="s">
        <v>91</v>
      </c>
      <c r="C80" s="39">
        <v>42</v>
      </c>
      <c r="E80" s="74" t="s">
        <v>92</v>
      </c>
      <c r="F80" s="43">
        <v>1</v>
      </c>
      <c r="G80" s="43" t="s">
        <v>90</v>
      </c>
      <c r="H80" s="43"/>
      <c r="I80" s="43"/>
      <c r="J80" s="43"/>
      <c r="K80" s="43"/>
      <c r="L80" s="43"/>
      <c r="M80" s="43" t="str">
        <f t="shared" si="12"/>
        <v>GRADE C121</v>
      </c>
      <c r="O80" s="43" t="str">
        <f t="shared" si="13"/>
        <v>GRADE C121</v>
      </c>
      <c r="P80" s="43"/>
      <c r="Q80" s="43"/>
    </row>
    <row r="81" spans="1:22" s="40" customFormat="1" ht="12.75" customHeight="1" x14ac:dyDescent="0.3">
      <c r="A81" s="50"/>
      <c r="B81" s="50" t="s">
        <v>93</v>
      </c>
      <c r="C81" s="39">
        <v>43</v>
      </c>
      <c r="E81" s="74" t="s">
        <v>94</v>
      </c>
      <c r="F81" s="43">
        <v>1</v>
      </c>
      <c r="G81" s="43" t="s">
        <v>90</v>
      </c>
      <c r="H81" s="43"/>
      <c r="I81" s="43"/>
      <c r="J81" s="43"/>
      <c r="K81" s="43"/>
      <c r="L81" s="43"/>
      <c r="M81" s="43" t="str">
        <f t="shared" si="12"/>
        <v>GRADE C121</v>
      </c>
      <c r="O81" s="43" t="str">
        <f t="shared" si="13"/>
        <v>GRADE C121</v>
      </c>
      <c r="P81" s="43"/>
      <c r="Q81" s="43"/>
    </row>
    <row r="82" spans="1:22" s="40" customFormat="1" ht="12.75" customHeight="1" x14ac:dyDescent="0.3">
      <c r="A82" s="50"/>
      <c r="B82" s="50" t="s">
        <v>95</v>
      </c>
      <c r="C82" s="39">
        <v>44</v>
      </c>
      <c r="E82" s="74" t="s">
        <v>248</v>
      </c>
      <c r="F82" s="43">
        <v>2</v>
      </c>
      <c r="G82" s="43" t="s">
        <v>96</v>
      </c>
      <c r="H82" s="43"/>
      <c r="I82" s="43"/>
      <c r="J82" s="43"/>
      <c r="K82" s="43"/>
      <c r="L82" s="43"/>
      <c r="M82" s="43" t="str">
        <f t="shared" si="12"/>
        <v>GRADE C120</v>
      </c>
      <c r="O82" s="43" t="str">
        <f t="shared" si="13"/>
        <v>GRADE C120</v>
      </c>
      <c r="P82" s="43"/>
      <c r="Q82" s="43"/>
    </row>
    <row r="83" spans="1:22" s="40" customFormat="1" ht="12.75" customHeight="1" x14ac:dyDescent="0.3">
      <c r="A83" s="50"/>
      <c r="B83" s="50" t="s">
        <v>97</v>
      </c>
      <c r="C83" s="39">
        <v>45</v>
      </c>
      <c r="E83" s="74" t="s">
        <v>98</v>
      </c>
      <c r="F83" s="43">
        <v>2</v>
      </c>
      <c r="G83" s="43" t="s">
        <v>96</v>
      </c>
      <c r="H83" s="43"/>
      <c r="I83" s="43"/>
      <c r="J83" s="43"/>
      <c r="K83" s="43"/>
      <c r="L83" s="43"/>
      <c r="M83" s="43" t="str">
        <f t="shared" si="12"/>
        <v>GRADE C120</v>
      </c>
      <c r="O83" s="43" t="str">
        <f t="shared" si="13"/>
        <v>GRADE C120</v>
      </c>
      <c r="P83" s="43"/>
      <c r="Q83" s="43"/>
    </row>
    <row r="84" spans="1:22" s="40" customFormat="1" ht="12.75" customHeight="1" x14ac:dyDescent="0.3">
      <c r="A84" s="50"/>
      <c r="B84" s="50" t="s">
        <v>99</v>
      </c>
      <c r="C84" s="39">
        <v>46</v>
      </c>
      <c r="E84" s="74" t="s">
        <v>100</v>
      </c>
      <c r="F84" s="43">
        <v>1</v>
      </c>
      <c r="G84" s="43" t="s">
        <v>96</v>
      </c>
      <c r="H84" s="43"/>
      <c r="I84" s="43"/>
      <c r="J84" s="43"/>
      <c r="K84" s="43"/>
      <c r="L84" s="43"/>
      <c r="M84" s="43" t="str">
        <f t="shared" si="12"/>
        <v>GRADE C120</v>
      </c>
      <c r="O84" s="43" t="str">
        <f t="shared" si="13"/>
        <v>GRADE C120</v>
      </c>
      <c r="P84" s="43"/>
      <c r="Q84" s="43"/>
    </row>
    <row r="85" spans="1:22" s="40" customFormat="1" ht="12.75" customHeight="1" x14ac:dyDescent="0.3">
      <c r="A85" s="50"/>
      <c r="B85" s="50" t="s">
        <v>101</v>
      </c>
      <c r="C85" s="39">
        <v>47</v>
      </c>
      <c r="E85" s="74" t="s">
        <v>102</v>
      </c>
      <c r="F85" s="43">
        <v>1</v>
      </c>
      <c r="G85" s="43" t="s">
        <v>103</v>
      </c>
      <c r="H85" s="43"/>
      <c r="I85" s="43"/>
      <c r="J85" s="43"/>
      <c r="K85" s="43"/>
      <c r="L85" s="43"/>
      <c r="M85" s="43" t="str">
        <f t="shared" si="12"/>
        <v>GRADE C119</v>
      </c>
      <c r="O85" s="43" t="str">
        <f t="shared" si="13"/>
        <v>GRADE C119</v>
      </c>
      <c r="P85" s="43"/>
      <c r="Q85" s="43"/>
    </row>
    <row r="86" spans="1:22" s="40" customFormat="1" ht="12.75" customHeight="1" x14ac:dyDescent="0.3">
      <c r="A86" s="50"/>
      <c r="B86" s="50" t="s">
        <v>104</v>
      </c>
      <c r="C86" s="39">
        <v>48</v>
      </c>
      <c r="E86" s="74" t="s">
        <v>105</v>
      </c>
      <c r="F86" s="43">
        <v>1</v>
      </c>
      <c r="G86" s="43" t="s">
        <v>103</v>
      </c>
      <c r="H86" s="43"/>
      <c r="I86" s="43"/>
      <c r="J86" s="43"/>
      <c r="K86" s="43"/>
      <c r="L86" s="43"/>
      <c r="M86" s="43" t="str">
        <f t="shared" si="12"/>
        <v>GRADE C119</v>
      </c>
      <c r="O86" s="43" t="str">
        <f t="shared" si="13"/>
        <v>GRADE C119</v>
      </c>
      <c r="P86" s="43"/>
      <c r="Q86" s="43"/>
    </row>
    <row r="87" spans="1:22" s="40" customFormat="1" ht="12.75" customHeight="1" x14ac:dyDescent="0.3">
      <c r="A87" s="50"/>
      <c r="B87" s="50" t="s">
        <v>106</v>
      </c>
      <c r="C87" s="39">
        <v>49</v>
      </c>
      <c r="E87" s="74" t="s">
        <v>107</v>
      </c>
      <c r="F87" s="43">
        <v>1</v>
      </c>
      <c r="G87" s="43" t="s">
        <v>103</v>
      </c>
      <c r="H87" s="43"/>
      <c r="I87" s="43"/>
      <c r="J87" s="43"/>
      <c r="K87" s="43"/>
      <c r="L87" s="43"/>
      <c r="M87" s="43" t="str">
        <f t="shared" si="12"/>
        <v>GRADE C119</v>
      </c>
      <c r="O87" s="43" t="str">
        <f t="shared" si="13"/>
        <v>GRADE C119</v>
      </c>
      <c r="P87" s="43"/>
      <c r="Q87" s="43"/>
    </row>
    <row r="88" spans="1:22" s="40" customFormat="1" ht="12.75" customHeight="1" x14ac:dyDescent="0.3">
      <c r="A88" s="50"/>
      <c r="B88" s="50" t="s">
        <v>108</v>
      </c>
      <c r="C88" s="39">
        <v>50</v>
      </c>
      <c r="E88" s="74" t="s">
        <v>109</v>
      </c>
      <c r="F88" s="43">
        <v>1</v>
      </c>
      <c r="G88" s="43" t="s">
        <v>103</v>
      </c>
      <c r="H88" s="43"/>
      <c r="I88" s="43"/>
      <c r="J88" s="43"/>
      <c r="K88" s="43"/>
      <c r="L88" s="43"/>
      <c r="M88" s="43" t="str">
        <f t="shared" si="12"/>
        <v>GRADE C119</v>
      </c>
      <c r="O88" s="43" t="str">
        <f t="shared" si="13"/>
        <v>GRADE C119</v>
      </c>
      <c r="P88" s="43"/>
      <c r="Q88" s="43"/>
    </row>
    <row r="89" spans="1:22" s="40" customFormat="1" ht="12.75" customHeight="1" x14ac:dyDescent="0.3">
      <c r="A89" s="50"/>
      <c r="B89" s="50" t="s">
        <v>110</v>
      </c>
      <c r="C89" s="39">
        <v>51</v>
      </c>
      <c r="E89" s="74" t="s">
        <v>249</v>
      </c>
      <c r="F89" s="43">
        <v>1</v>
      </c>
      <c r="G89" s="43" t="s">
        <v>111</v>
      </c>
      <c r="H89" s="43"/>
      <c r="I89" s="43"/>
      <c r="J89" s="43"/>
      <c r="K89" s="43"/>
      <c r="L89" s="43"/>
      <c r="M89" s="43" t="str">
        <f t="shared" si="12"/>
        <v>GRADE C118</v>
      </c>
      <c r="O89" s="43" t="str">
        <f t="shared" si="13"/>
        <v>GRADE C118</v>
      </c>
      <c r="P89" s="43"/>
      <c r="Q89" s="43"/>
    </row>
    <row r="90" spans="1:22" s="40" customFormat="1" ht="12.75" customHeight="1" x14ac:dyDescent="0.3">
      <c r="A90" s="50"/>
      <c r="B90" s="50" t="s">
        <v>114</v>
      </c>
      <c r="C90" s="39">
        <v>52</v>
      </c>
      <c r="E90" s="74" t="s">
        <v>115</v>
      </c>
      <c r="F90" s="43">
        <v>2</v>
      </c>
      <c r="G90" s="43" t="s">
        <v>111</v>
      </c>
      <c r="H90" s="43"/>
      <c r="I90" s="43"/>
      <c r="J90" s="43"/>
      <c r="K90" s="43"/>
      <c r="L90" s="43"/>
      <c r="M90" s="43" t="str">
        <f t="shared" si="12"/>
        <v>GRADE C118</v>
      </c>
      <c r="O90" s="43" t="str">
        <f t="shared" si="13"/>
        <v>GRADE C118</v>
      </c>
      <c r="P90" s="43"/>
      <c r="Q90" s="43"/>
    </row>
    <row r="91" spans="1:22" s="40" customFormat="1" ht="12.75" customHeight="1" x14ac:dyDescent="0.3">
      <c r="A91" s="50"/>
      <c r="B91" s="50" t="s">
        <v>116</v>
      </c>
      <c r="C91" s="39">
        <v>53</v>
      </c>
      <c r="E91" s="74" t="s">
        <v>250</v>
      </c>
      <c r="F91" s="43">
        <v>1</v>
      </c>
      <c r="G91" s="43" t="s">
        <v>117</v>
      </c>
      <c r="H91" s="43"/>
      <c r="I91" s="43"/>
      <c r="J91" s="43"/>
      <c r="K91" s="43"/>
      <c r="L91" s="43"/>
      <c r="M91" s="43" t="str">
        <f t="shared" si="12"/>
        <v>GRADE C117</v>
      </c>
      <c r="O91" s="43" t="str">
        <f t="shared" si="13"/>
        <v>GRADE C117</v>
      </c>
      <c r="P91" s="43"/>
      <c r="Q91" s="43"/>
    </row>
    <row r="92" spans="1:22" s="40" customFormat="1" ht="12.75" customHeight="1" x14ac:dyDescent="0.3">
      <c r="A92" s="50"/>
      <c r="B92" s="50" t="s">
        <v>118</v>
      </c>
      <c r="C92" s="39">
        <v>54</v>
      </c>
      <c r="E92" s="74" t="s">
        <v>119</v>
      </c>
      <c r="F92" s="43">
        <v>1</v>
      </c>
      <c r="G92" s="43" t="s">
        <v>117</v>
      </c>
      <c r="H92" s="43"/>
      <c r="I92" s="43"/>
      <c r="J92" s="43"/>
      <c r="K92" s="43"/>
      <c r="L92" s="43"/>
      <c r="M92" s="43" t="str">
        <f t="shared" si="12"/>
        <v>GRADE C117</v>
      </c>
      <c r="O92" s="43" t="str">
        <f t="shared" si="13"/>
        <v>GRADE C117</v>
      </c>
      <c r="P92" s="43"/>
      <c r="Q92" s="43"/>
    </row>
    <row r="93" spans="1:22" s="40" customFormat="1" ht="12.75" customHeight="1" x14ac:dyDescent="0.3">
      <c r="A93" s="50"/>
      <c r="B93" s="50" t="s">
        <v>120</v>
      </c>
      <c r="C93" s="39">
        <v>55</v>
      </c>
      <c r="E93" s="74" t="s">
        <v>121</v>
      </c>
      <c r="F93" s="43">
        <v>3</v>
      </c>
      <c r="G93" s="43" t="s">
        <v>117</v>
      </c>
      <c r="H93" s="43"/>
      <c r="I93" s="43"/>
      <c r="J93" s="43"/>
      <c r="K93" s="43"/>
      <c r="L93" s="43"/>
      <c r="M93" s="43" t="str">
        <f t="shared" si="12"/>
        <v>GRADE C117</v>
      </c>
      <c r="O93" s="43" t="str">
        <f t="shared" si="13"/>
        <v>GRADE C117</v>
      </c>
      <c r="P93" s="43"/>
      <c r="Q93" s="43"/>
    </row>
    <row r="94" spans="1:22" s="84" customFormat="1" ht="12.75" customHeight="1" x14ac:dyDescent="0.3">
      <c r="A94" s="79"/>
      <c r="B94" s="79"/>
      <c r="C94" s="39">
        <v>56</v>
      </c>
      <c r="D94" s="81"/>
      <c r="E94" s="51" t="s">
        <v>233</v>
      </c>
      <c r="F94" s="82">
        <v>19</v>
      </c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3"/>
      <c r="T94" s="83"/>
      <c r="V94" s="83"/>
    </row>
    <row r="95" spans="1:22" s="84" customFormat="1" ht="12.75" customHeight="1" x14ac:dyDescent="0.3">
      <c r="A95" s="79"/>
      <c r="B95" s="79" t="s">
        <v>123</v>
      </c>
      <c r="C95" s="85"/>
      <c r="D95" s="81"/>
      <c r="E95" s="51" t="s">
        <v>234</v>
      </c>
      <c r="F95" s="82"/>
      <c r="G95" s="82" t="s">
        <v>117</v>
      </c>
      <c r="H95" s="82"/>
      <c r="I95" s="82"/>
      <c r="J95" s="82"/>
      <c r="K95" s="82"/>
      <c r="L95" s="82"/>
      <c r="M95" s="83" t="str">
        <f t="shared" ref="M95:M102" si="14">G95</f>
        <v>GRADE C117</v>
      </c>
      <c r="N95" s="82"/>
      <c r="O95" s="83" t="str">
        <f t="shared" ref="O95:O102" si="15">M95</f>
        <v>GRADE C117</v>
      </c>
      <c r="P95" s="82"/>
      <c r="Q95" s="83"/>
      <c r="R95" s="82"/>
      <c r="S95" s="82"/>
      <c r="T95" s="82"/>
      <c r="V95" s="82"/>
    </row>
    <row r="96" spans="1:22" s="84" customFormat="1" ht="12.75" customHeight="1" x14ac:dyDescent="0.3">
      <c r="A96" s="79"/>
      <c r="B96" s="79" t="s">
        <v>135</v>
      </c>
      <c r="C96" s="85"/>
      <c r="D96" s="81"/>
      <c r="E96" s="51" t="s">
        <v>136</v>
      </c>
      <c r="F96" s="82"/>
      <c r="G96" s="82" t="s">
        <v>128</v>
      </c>
      <c r="H96" s="82"/>
      <c r="I96" s="82"/>
      <c r="J96" s="82"/>
      <c r="K96" s="82"/>
      <c r="L96" s="82"/>
      <c r="M96" s="83" t="str">
        <f t="shared" si="14"/>
        <v>GRADE C116</v>
      </c>
      <c r="N96" s="82"/>
      <c r="O96" s="83" t="str">
        <f t="shared" si="15"/>
        <v>GRADE C116</v>
      </c>
      <c r="P96" s="82"/>
      <c r="Q96" s="83"/>
      <c r="R96" s="82"/>
      <c r="S96" s="82"/>
      <c r="V96" s="83"/>
    </row>
    <row r="97" spans="1:23" s="40" customFormat="1" ht="12.75" customHeight="1" x14ac:dyDescent="0.3">
      <c r="A97" s="76"/>
      <c r="B97" s="76" t="s">
        <v>146</v>
      </c>
      <c r="C97" s="78"/>
      <c r="D97" s="41"/>
      <c r="E97" s="74" t="s">
        <v>147</v>
      </c>
      <c r="F97" s="43"/>
      <c r="G97" s="43" t="s">
        <v>139</v>
      </c>
      <c r="H97" s="43"/>
      <c r="I97" s="43"/>
      <c r="J97" s="43"/>
      <c r="K97" s="43"/>
      <c r="L97" s="43"/>
      <c r="M97" s="43" t="str">
        <f t="shared" si="14"/>
        <v>GRADE C115</v>
      </c>
      <c r="N97" s="1"/>
      <c r="O97" s="43" t="str">
        <f t="shared" si="15"/>
        <v>GRADE C115</v>
      </c>
      <c r="P97" s="43"/>
      <c r="Q97" s="43"/>
      <c r="R97" s="1"/>
      <c r="S97" s="1"/>
    </row>
    <row r="98" spans="1:23" s="84" customFormat="1" ht="12.75" customHeight="1" x14ac:dyDescent="0.3">
      <c r="A98" s="79"/>
      <c r="B98" s="79" t="s">
        <v>235</v>
      </c>
      <c r="C98" s="85"/>
      <c r="D98" s="81"/>
      <c r="E98" s="51" t="s">
        <v>236</v>
      </c>
      <c r="F98" s="82"/>
      <c r="G98" s="82" t="s">
        <v>187</v>
      </c>
      <c r="H98" s="82"/>
      <c r="I98" s="82"/>
      <c r="J98" s="82"/>
      <c r="K98" s="82"/>
      <c r="L98" s="82"/>
      <c r="M98" s="83" t="str">
        <f t="shared" si="14"/>
        <v>GRADE C108</v>
      </c>
      <c r="N98" s="82"/>
      <c r="O98" s="83" t="str">
        <f t="shared" si="15"/>
        <v>GRADE C108</v>
      </c>
      <c r="P98" s="82"/>
      <c r="Q98" s="83"/>
      <c r="R98" s="82"/>
      <c r="S98" s="82"/>
      <c r="V98" s="83"/>
    </row>
    <row r="99" spans="1:23" s="84" customFormat="1" ht="12.75" customHeight="1" x14ac:dyDescent="0.3">
      <c r="A99" s="79"/>
      <c r="B99" s="79" t="s">
        <v>198</v>
      </c>
      <c r="C99" s="85"/>
      <c r="D99" s="81"/>
      <c r="E99" s="51" t="s">
        <v>199</v>
      </c>
      <c r="F99" s="82"/>
      <c r="G99" s="82" t="s">
        <v>200</v>
      </c>
      <c r="H99" s="82"/>
      <c r="I99" s="82"/>
      <c r="J99" s="82"/>
      <c r="K99" s="82"/>
      <c r="L99" s="82"/>
      <c r="M99" s="83" t="str">
        <f t="shared" si="14"/>
        <v>GRADE C105</v>
      </c>
      <c r="N99" s="82"/>
      <c r="O99" s="83" t="str">
        <f t="shared" si="15"/>
        <v>GRADE C105</v>
      </c>
      <c r="P99" s="82"/>
      <c r="Q99" s="83"/>
      <c r="R99" s="82"/>
      <c r="S99" s="82"/>
      <c r="V99" s="83"/>
    </row>
    <row r="100" spans="1:23" s="40" customFormat="1" ht="12.75" customHeight="1" x14ac:dyDescent="0.3">
      <c r="A100" s="50"/>
      <c r="B100" s="50" t="s">
        <v>124</v>
      </c>
      <c r="C100" s="39">
        <v>57</v>
      </c>
      <c r="E100" s="74" t="s">
        <v>125</v>
      </c>
      <c r="F100" s="43">
        <v>1</v>
      </c>
      <c r="G100" s="43" t="s">
        <v>117</v>
      </c>
      <c r="H100" s="43"/>
      <c r="I100" s="43"/>
      <c r="J100" s="43"/>
      <c r="K100" s="43"/>
      <c r="L100" s="43"/>
      <c r="M100" s="43" t="str">
        <f t="shared" si="14"/>
        <v>GRADE C117</v>
      </c>
      <c r="O100" s="43" t="str">
        <f t="shared" si="15"/>
        <v>GRADE C117</v>
      </c>
      <c r="P100" s="43"/>
      <c r="Q100" s="43"/>
    </row>
    <row r="101" spans="1:23" s="40" customFormat="1" ht="12.75" customHeight="1" x14ac:dyDescent="0.3">
      <c r="A101" s="50"/>
      <c r="B101" s="50" t="s">
        <v>129</v>
      </c>
      <c r="C101" s="39">
        <v>58</v>
      </c>
      <c r="E101" s="74" t="s">
        <v>130</v>
      </c>
      <c r="F101" s="43">
        <v>1</v>
      </c>
      <c r="G101" s="43" t="s">
        <v>128</v>
      </c>
      <c r="H101" s="43"/>
      <c r="I101" s="43"/>
      <c r="J101" s="43"/>
      <c r="K101" s="43"/>
      <c r="L101" s="43"/>
      <c r="M101" s="43" t="str">
        <f t="shared" si="14"/>
        <v>GRADE C116</v>
      </c>
      <c r="O101" s="43" t="str">
        <f t="shared" si="15"/>
        <v>GRADE C116</v>
      </c>
      <c r="P101" s="43"/>
      <c r="Q101" s="43"/>
    </row>
    <row r="102" spans="1:23" s="40" customFormat="1" ht="12.75" customHeight="1" x14ac:dyDescent="0.3">
      <c r="A102" s="50"/>
      <c r="B102" s="50" t="s">
        <v>133</v>
      </c>
      <c r="C102" s="39">
        <v>59</v>
      </c>
      <c r="E102" s="74" t="s">
        <v>134</v>
      </c>
      <c r="F102" s="43">
        <v>4</v>
      </c>
      <c r="G102" s="43" t="s">
        <v>128</v>
      </c>
      <c r="H102" s="43"/>
      <c r="I102" s="43"/>
      <c r="J102" s="43"/>
      <c r="K102" s="43"/>
      <c r="L102" s="43"/>
      <c r="M102" s="43" t="str">
        <f t="shared" si="14"/>
        <v>GRADE C116</v>
      </c>
      <c r="O102" s="43" t="str">
        <f t="shared" si="15"/>
        <v>GRADE C116</v>
      </c>
      <c r="P102" s="43"/>
      <c r="Q102" s="43"/>
    </row>
    <row r="103" spans="1:23" s="84" customFormat="1" ht="12.75" customHeight="1" x14ac:dyDescent="0.3">
      <c r="A103" s="79"/>
      <c r="B103" s="79"/>
      <c r="C103" s="39">
        <v>60</v>
      </c>
      <c r="D103" s="81"/>
      <c r="E103" s="51" t="s">
        <v>237</v>
      </c>
      <c r="F103" s="82">
        <v>52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3"/>
      <c r="T103" s="82"/>
      <c r="U103" s="83"/>
      <c r="V103" s="82"/>
      <c r="W103" s="83"/>
    </row>
    <row r="104" spans="1:23" s="84" customFormat="1" ht="12.75" customHeight="1" x14ac:dyDescent="0.3">
      <c r="A104" s="79"/>
      <c r="B104" s="79" t="s">
        <v>238</v>
      </c>
      <c r="C104" s="80"/>
      <c r="D104" s="81"/>
      <c r="E104" s="51" t="s">
        <v>239</v>
      </c>
      <c r="F104" s="82"/>
      <c r="G104" s="82" t="s">
        <v>139</v>
      </c>
      <c r="H104" s="82"/>
      <c r="I104" s="82"/>
      <c r="J104" s="82"/>
      <c r="K104" s="82"/>
      <c r="L104" s="82"/>
      <c r="M104" s="83" t="str">
        <f t="shared" ref="M104:M132" si="16">G104</f>
        <v>GRADE C115</v>
      </c>
      <c r="N104" s="82"/>
      <c r="O104" s="83" t="str">
        <f t="shared" ref="O104:O132" si="17">M104</f>
        <v>GRADE C115</v>
      </c>
      <c r="P104" s="82"/>
      <c r="Q104" s="83"/>
      <c r="R104" s="82"/>
      <c r="S104" s="82"/>
      <c r="T104" s="83"/>
      <c r="V104" s="83"/>
    </row>
    <row r="105" spans="1:23" s="84" customFormat="1" ht="12.75" customHeight="1" x14ac:dyDescent="0.3">
      <c r="A105" s="79"/>
      <c r="B105" s="79" t="s">
        <v>240</v>
      </c>
      <c r="C105" s="80"/>
      <c r="D105" s="81"/>
      <c r="E105" s="51" t="s">
        <v>241</v>
      </c>
      <c r="F105" s="82"/>
      <c r="G105" s="82" t="s">
        <v>139</v>
      </c>
      <c r="H105" s="82"/>
      <c r="I105" s="82"/>
      <c r="J105" s="82"/>
      <c r="K105" s="82"/>
      <c r="L105" s="82"/>
      <c r="M105" s="83" t="str">
        <f t="shared" si="16"/>
        <v>GRADE C115</v>
      </c>
      <c r="N105" s="82"/>
      <c r="O105" s="83" t="str">
        <f t="shared" si="17"/>
        <v>GRADE C115</v>
      </c>
      <c r="P105" s="82"/>
      <c r="Q105" s="83"/>
      <c r="R105" s="82"/>
      <c r="S105" s="82"/>
      <c r="T105" s="83"/>
      <c r="V105" s="83"/>
    </row>
    <row r="106" spans="1:23" s="84" customFormat="1" ht="12.75" customHeight="1" x14ac:dyDescent="0.3">
      <c r="A106" s="79"/>
      <c r="B106" s="79" t="s">
        <v>157</v>
      </c>
      <c r="C106" s="80"/>
      <c r="D106" s="81"/>
      <c r="E106" s="51" t="s">
        <v>242</v>
      </c>
      <c r="F106" s="82"/>
      <c r="G106" s="82" t="s">
        <v>158</v>
      </c>
      <c r="H106" s="82"/>
      <c r="I106" s="82"/>
      <c r="J106" s="82"/>
      <c r="K106" s="82"/>
      <c r="L106" s="82"/>
      <c r="M106" s="83" t="str">
        <f t="shared" si="16"/>
        <v>GRADE C113</v>
      </c>
      <c r="N106" s="82"/>
      <c r="O106" s="83" t="str">
        <f t="shared" si="17"/>
        <v>GRADE C113</v>
      </c>
      <c r="P106" s="82"/>
      <c r="Q106" s="83"/>
      <c r="R106" s="82"/>
      <c r="S106" s="82"/>
      <c r="T106" s="83"/>
      <c r="V106" s="83"/>
    </row>
    <row r="107" spans="1:23" s="40" customFormat="1" ht="12.75" customHeight="1" x14ac:dyDescent="0.3">
      <c r="A107" s="76"/>
      <c r="B107" s="76" t="s">
        <v>166</v>
      </c>
      <c r="C107" s="78"/>
      <c r="D107" s="41"/>
      <c r="E107" s="74" t="s">
        <v>167</v>
      </c>
      <c r="F107" s="43"/>
      <c r="G107" s="43" t="s">
        <v>165</v>
      </c>
      <c r="H107" s="43"/>
      <c r="I107" s="43"/>
      <c r="J107" s="43"/>
      <c r="K107" s="43"/>
      <c r="L107" s="43"/>
      <c r="M107" s="43" t="str">
        <f t="shared" si="16"/>
        <v>GRADE C112</v>
      </c>
      <c r="N107" s="1"/>
      <c r="O107" s="43" t="str">
        <f t="shared" si="17"/>
        <v>GRADE C112</v>
      </c>
      <c r="P107" s="43"/>
      <c r="Q107" s="43"/>
      <c r="R107" s="1"/>
      <c r="S107" s="1"/>
    </row>
    <row r="108" spans="1:23" s="84" customFormat="1" ht="12.75" customHeight="1" x14ac:dyDescent="0.3">
      <c r="A108" s="79"/>
      <c r="B108" s="79" t="s">
        <v>243</v>
      </c>
      <c r="C108" s="80"/>
      <c r="D108" s="81"/>
      <c r="E108" s="51" t="s">
        <v>244</v>
      </c>
      <c r="F108" s="82"/>
      <c r="G108" s="82" t="s">
        <v>165</v>
      </c>
      <c r="H108" s="82"/>
      <c r="I108" s="82"/>
      <c r="J108" s="82"/>
      <c r="K108" s="82"/>
      <c r="L108" s="82"/>
      <c r="M108" s="83" t="str">
        <f t="shared" si="16"/>
        <v>GRADE C112</v>
      </c>
      <c r="N108" s="82"/>
      <c r="O108" s="83" t="str">
        <f t="shared" si="17"/>
        <v>GRADE C112</v>
      </c>
      <c r="P108" s="82"/>
      <c r="Q108" s="83"/>
      <c r="R108" s="82"/>
      <c r="S108" s="82"/>
      <c r="T108" s="83"/>
      <c r="V108" s="83"/>
    </row>
    <row r="109" spans="1:23" s="40" customFormat="1" ht="12.75" customHeight="1" x14ac:dyDescent="0.3">
      <c r="A109" s="76"/>
      <c r="B109" s="76" t="s">
        <v>183</v>
      </c>
      <c r="C109" s="78"/>
      <c r="D109" s="41"/>
      <c r="E109" s="74" t="s">
        <v>184</v>
      </c>
      <c r="F109" s="43"/>
      <c r="G109" s="43" t="s">
        <v>182</v>
      </c>
      <c r="H109" s="43"/>
      <c r="I109" s="43"/>
      <c r="J109" s="43"/>
      <c r="K109" s="43"/>
      <c r="L109" s="43"/>
      <c r="M109" s="43" t="str">
        <f t="shared" si="16"/>
        <v>GRADE C109</v>
      </c>
      <c r="N109" s="1"/>
      <c r="O109" s="43" t="str">
        <f t="shared" si="17"/>
        <v>GRADE C109</v>
      </c>
      <c r="P109" s="43"/>
      <c r="Q109" s="43"/>
      <c r="R109" s="1"/>
      <c r="S109" s="1"/>
    </row>
    <row r="110" spans="1:23" s="84" customFormat="1" ht="12.75" customHeight="1" x14ac:dyDescent="0.3">
      <c r="A110" s="79"/>
      <c r="B110" s="79" t="s">
        <v>245</v>
      </c>
      <c r="C110" s="80"/>
      <c r="D110" s="81"/>
      <c r="E110" s="51" t="s">
        <v>246</v>
      </c>
      <c r="F110" s="82"/>
      <c r="G110" s="82" t="s">
        <v>182</v>
      </c>
      <c r="H110" s="82"/>
      <c r="I110" s="82"/>
      <c r="J110" s="82"/>
      <c r="K110" s="82"/>
      <c r="L110" s="82"/>
      <c r="M110" s="83" t="str">
        <f t="shared" si="16"/>
        <v>GRADE C109</v>
      </c>
      <c r="N110" s="82"/>
      <c r="O110" s="83" t="str">
        <f t="shared" si="17"/>
        <v>GRADE C109</v>
      </c>
      <c r="P110" s="82"/>
      <c r="Q110" s="83"/>
      <c r="R110" s="82"/>
      <c r="S110" s="82"/>
      <c r="T110" s="83"/>
      <c r="V110" s="83"/>
    </row>
    <row r="111" spans="1:23" s="40" customFormat="1" ht="12.75" customHeight="1" x14ac:dyDescent="0.3">
      <c r="A111" s="76"/>
      <c r="B111" s="76" t="s">
        <v>195</v>
      </c>
      <c r="C111" s="78"/>
      <c r="D111" s="41"/>
      <c r="E111" s="74" t="s">
        <v>196</v>
      </c>
      <c r="F111" s="43"/>
      <c r="G111" s="43" t="s">
        <v>197</v>
      </c>
      <c r="H111" s="43"/>
      <c r="I111" s="43"/>
      <c r="J111" s="43"/>
      <c r="K111" s="43"/>
      <c r="L111" s="43"/>
      <c r="M111" s="43" t="str">
        <f t="shared" si="16"/>
        <v>GRADE C106</v>
      </c>
      <c r="N111" s="1"/>
      <c r="O111" s="43" t="str">
        <f t="shared" si="17"/>
        <v>GRADE C106</v>
      </c>
      <c r="P111" s="43"/>
      <c r="Q111" s="43"/>
      <c r="R111" s="1"/>
      <c r="S111" s="1"/>
    </row>
    <row r="112" spans="1:23" s="40" customFormat="1" ht="12.75" customHeight="1" x14ac:dyDescent="0.3">
      <c r="A112" s="50"/>
      <c r="B112" s="50" t="s">
        <v>140</v>
      </c>
      <c r="C112" s="39">
        <v>61</v>
      </c>
      <c r="E112" s="74" t="s">
        <v>141</v>
      </c>
      <c r="F112" s="43">
        <v>1</v>
      </c>
      <c r="G112" s="43" t="s">
        <v>139</v>
      </c>
      <c r="H112" s="43"/>
      <c r="I112" s="43"/>
      <c r="J112" s="43"/>
      <c r="K112" s="43"/>
      <c r="L112" s="43"/>
      <c r="M112" s="43" t="str">
        <f t="shared" si="16"/>
        <v>GRADE C115</v>
      </c>
      <c r="O112" s="43" t="str">
        <f t="shared" si="17"/>
        <v>GRADE C115</v>
      </c>
      <c r="P112" s="43"/>
      <c r="Q112" s="43"/>
    </row>
    <row r="113" spans="1:17" s="40" customFormat="1" ht="12.75" customHeight="1" x14ac:dyDescent="0.3">
      <c r="A113" s="50"/>
      <c r="B113" s="50" t="s">
        <v>142</v>
      </c>
      <c r="C113" s="39">
        <v>62</v>
      </c>
      <c r="E113" s="74" t="s">
        <v>143</v>
      </c>
      <c r="F113" s="43">
        <v>1</v>
      </c>
      <c r="G113" s="43" t="s">
        <v>139</v>
      </c>
      <c r="H113" s="43"/>
      <c r="I113" s="43"/>
      <c r="J113" s="43"/>
      <c r="K113" s="43"/>
      <c r="L113" s="43"/>
      <c r="M113" s="43" t="str">
        <f t="shared" si="16"/>
        <v>GRADE C115</v>
      </c>
      <c r="O113" s="43" t="str">
        <f t="shared" si="17"/>
        <v>GRADE C115</v>
      </c>
      <c r="P113" s="43"/>
      <c r="Q113" s="43"/>
    </row>
    <row r="114" spans="1:17" s="40" customFormat="1" ht="12.75" customHeight="1" x14ac:dyDescent="0.3">
      <c r="A114" s="50"/>
      <c r="B114" s="50" t="s">
        <v>144</v>
      </c>
      <c r="C114" s="39">
        <v>63</v>
      </c>
      <c r="E114" s="74" t="s">
        <v>145</v>
      </c>
      <c r="F114" s="43">
        <v>1</v>
      </c>
      <c r="G114" s="43" t="s">
        <v>139</v>
      </c>
      <c r="H114" s="43"/>
      <c r="I114" s="43"/>
      <c r="J114" s="43"/>
      <c r="K114" s="43"/>
      <c r="L114" s="43"/>
      <c r="M114" s="43" t="str">
        <f t="shared" si="16"/>
        <v>GRADE C115</v>
      </c>
      <c r="O114" s="43" t="str">
        <f t="shared" si="17"/>
        <v>GRADE C115</v>
      </c>
      <c r="P114" s="43"/>
      <c r="Q114" s="43"/>
    </row>
    <row r="115" spans="1:17" s="40" customFormat="1" ht="12.75" customHeight="1" x14ac:dyDescent="0.3">
      <c r="A115" s="50"/>
      <c r="B115" s="50" t="s">
        <v>148</v>
      </c>
      <c r="C115" s="39">
        <v>64</v>
      </c>
      <c r="E115" s="74" t="s">
        <v>149</v>
      </c>
      <c r="F115" s="43">
        <v>2</v>
      </c>
      <c r="G115" s="43" t="s">
        <v>139</v>
      </c>
      <c r="H115" s="43"/>
      <c r="I115" s="43"/>
      <c r="J115" s="43"/>
      <c r="K115" s="43"/>
      <c r="L115" s="43"/>
      <c r="M115" s="43" t="str">
        <f t="shared" si="16"/>
        <v>GRADE C115</v>
      </c>
      <c r="O115" s="43" t="str">
        <f t="shared" si="17"/>
        <v>GRADE C115</v>
      </c>
      <c r="P115" s="43"/>
      <c r="Q115" s="43"/>
    </row>
    <row r="116" spans="1:17" s="40" customFormat="1" ht="12.75" customHeight="1" x14ac:dyDescent="0.3">
      <c r="A116" s="50"/>
      <c r="B116" s="50" t="s">
        <v>150</v>
      </c>
      <c r="C116" s="39">
        <v>65</v>
      </c>
      <c r="E116" s="74" t="s">
        <v>151</v>
      </c>
      <c r="F116" s="43">
        <v>1</v>
      </c>
      <c r="G116" s="43" t="s">
        <v>152</v>
      </c>
      <c r="H116" s="43"/>
      <c r="I116" s="43"/>
      <c r="J116" s="43"/>
      <c r="K116" s="43"/>
      <c r="L116" s="43"/>
      <c r="M116" s="43" t="str">
        <f t="shared" si="16"/>
        <v>GRADE C114</v>
      </c>
      <c r="O116" s="43" t="str">
        <f t="shared" si="17"/>
        <v>GRADE C114</v>
      </c>
      <c r="P116" s="43"/>
      <c r="Q116" s="43"/>
    </row>
    <row r="117" spans="1:17" s="40" customFormat="1" ht="12.75" customHeight="1" x14ac:dyDescent="0.3">
      <c r="A117" s="50"/>
      <c r="B117" s="50" t="s">
        <v>153</v>
      </c>
      <c r="C117" s="39">
        <v>66</v>
      </c>
      <c r="E117" s="74" t="s">
        <v>154</v>
      </c>
      <c r="F117" s="43">
        <v>1</v>
      </c>
      <c r="G117" s="43" t="s">
        <v>152</v>
      </c>
      <c r="H117" s="43"/>
      <c r="I117" s="43"/>
      <c r="J117" s="43"/>
      <c r="K117" s="43"/>
      <c r="L117" s="43"/>
      <c r="M117" s="43" t="str">
        <f t="shared" si="16"/>
        <v>GRADE C114</v>
      </c>
      <c r="O117" s="43" t="str">
        <f t="shared" si="17"/>
        <v>GRADE C114</v>
      </c>
      <c r="P117" s="43"/>
      <c r="Q117" s="43"/>
    </row>
    <row r="118" spans="1:17" s="40" customFormat="1" ht="12.75" customHeight="1" x14ac:dyDescent="0.3">
      <c r="A118" s="50"/>
      <c r="B118" s="50" t="s">
        <v>155</v>
      </c>
      <c r="C118" s="39">
        <v>67</v>
      </c>
      <c r="E118" s="74" t="s">
        <v>156</v>
      </c>
      <c r="F118" s="43">
        <v>2</v>
      </c>
      <c r="G118" s="43" t="s">
        <v>152</v>
      </c>
      <c r="H118" s="43"/>
      <c r="I118" s="43"/>
      <c r="J118" s="43"/>
      <c r="K118" s="43"/>
      <c r="L118" s="43"/>
      <c r="M118" s="43" t="str">
        <f t="shared" si="16"/>
        <v>GRADE C114</v>
      </c>
      <c r="O118" s="43" t="str">
        <f t="shared" si="17"/>
        <v>GRADE C114</v>
      </c>
      <c r="P118" s="43"/>
      <c r="Q118" s="43"/>
    </row>
    <row r="119" spans="1:17" s="40" customFormat="1" ht="12.75" customHeight="1" x14ac:dyDescent="0.3">
      <c r="A119" s="50"/>
      <c r="B119" s="50" t="s">
        <v>159</v>
      </c>
      <c r="C119" s="39">
        <v>68</v>
      </c>
      <c r="E119" s="74" t="s">
        <v>160</v>
      </c>
      <c r="F119" s="43">
        <v>1</v>
      </c>
      <c r="G119" s="43" t="s">
        <v>158</v>
      </c>
      <c r="H119" s="43"/>
      <c r="I119" s="43"/>
      <c r="J119" s="43"/>
      <c r="K119" s="43"/>
      <c r="L119" s="43"/>
      <c r="M119" s="43" t="str">
        <f t="shared" si="16"/>
        <v>GRADE C113</v>
      </c>
      <c r="O119" s="43" t="str">
        <f t="shared" si="17"/>
        <v>GRADE C113</v>
      </c>
      <c r="P119" s="43"/>
      <c r="Q119" s="43"/>
    </row>
    <row r="120" spans="1:17" s="40" customFormat="1" ht="12.75" customHeight="1" x14ac:dyDescent="0.3">
      <c r="A120" s="50"/>
      <c r="B120" s="50" t="s">
        <v>161</v>
      </c>
      <c r="C120" s="39">
        <v>69</v>
      </c>
      <c r="E120" s="74" t="s">
        <v>162</v>
      </c>
      <c r="F120" s="43">
        <v>1</v>
      </c>
      <c r="G120" s="43" t="s">
        <v>158</v>
      </c>
      <c r="H120" s="43"/>
      <c r="I120" s="43"/>
      <c r="J120" s="43"/>
      <c r="K120" s="43"/>
      <c r="L120" s="43"/>
      <c r="M120" s="43" t="str">
        <f t="shared" si="16"/>
        <v>GRADE C113</v>
      </c>
      <c r="O120" s="43" t="str">
        <f t="shared" si="17"/>
        <v>GRADE C113</v>
      </c>
      <c r="P120" s="43"/>
      <c r="Q120" s="43"/>
    </row>
    <row r="121" spans="1:17" s="40" customFormat="1" ht="12.75" customHeight="1" x14ac:dyDescent="0.3">
      <c r="A121" s="50"/>
      <c r="B121" s="50" t="s">
        <v>168</v>
      </c>
      <c r="C121" s="39">
        <v>70</v>
      </c>
      <c r="E121" s="74" t="s">
        <v>169</v>
      </c>
      <c r="F121" s="43">
        <v>2</v>
      </c>
      <c r="G121" s="43" t="s">
        <v>165</v>
      </c>
      <c r="H121" s="43"/>
      <c r="I121" s="43"/>
      <c r="J121" s="43"/>
      <c r="K121" s="43"/>
      <c r="L121" s="43"/>
      <c r="M121" s="43" t="str">
        <f t="shared" si="16"/>
        <v>GRADE C112</v>
      </c>
      <c r="O121" s="43" t="str">
        <f t="shared" si="17"/>
        <v>GRADE C112</v>
      </c>
      <c r="P121" s="43"/>
      <c r="Q121" s="43"/>
    </row>
    <row r="122" spans="1:17" s="40" customFormat="1" ht="12.75" customHeight="1" x14ac:dyDescent="0.3">
      <c r="A122" s="50"/>
      <c r="B122" s="50" t="s">
        <v>170</v>
      </c>
      <c r="C122" s="39">
        <v>71</v>
      </c>
      <c r="E122" s="74" t="s">
        <v>171</v>
      </c>
      <c r="F122" s="43">
        <v>1</v>
      </c>
      <c r="G122" s="43" t="s">
        <v>165</v>
      </c>
      <c r="H122" s="43"/>
      <c r="I122" s="43"/>
      <c r="J122" s="43"/>
      <c r="K122" s="43"/>
      <c r="L122" s="43"/>
      <c r="M122" s="43" t="str">
        <f t="shared" si="16"/>
        <v>GRADE C112</v>
      </c>
      <c r="O122" s="43" t="str">
        <f t="shared" si="17"/>
        <v>GRADE C112</v>
      </c>
      <c r="P122" s="43"/>
      <c r="Q122" s="43"/>
    </row>
    <row r="123" spans="1:17" s="40" customFormat="1" ht="12.75" customHeight="1" x14ac:dyDescent="0.3">
      <c r="A123" s="50"/>
      <c r="B123" s="50" t="s">
        <v>172</v>
      </c>
      <c r="C123" s="39">
        <v>72</v>
      </c>
      <c r="E123" s="74" t="s">
        <v>173</v>
      </c>
      <c r="F123" s="43">
        <v>1</v>
      </c>
      <c r="G123" s="43" t="s">
        <v>174</v>
      </c>
      <c r="H123" s="43"/>
      <c r="I123" s="43"/>
      <c r="J123" s="43"/>
      <c r="K123" s="43"/>
      <c r="L123" s="43"/>
      <c r="M123" s="43" t="str">
        <f t="shared" si="16"/>
        <v>GRADE C111</v>
      </c>
      <c r="O123" s="43" t="str">
        <f t="shared" si="17"/>
        <v>GRADE C111</v>
      </c>
      <c r="P123" s="43"/>
      <c r="Q123" s="43"/>
    </row>
    <row r="124" spans="1:17" s="40" customFormat="1" ht="12.75" customHeight="1" x14ac:dyDescent="0.3">
      <c r="A124" s="50"/>
      <c r="B124" s="50" t="s">
        <v>175</v>
      </c>
      <c r="C124" s="39">
        <v>73</v>
      </c>
      <c r="E124" s="74" t="s">
        <v>176</v>
      </c>
      <c r="F124" s="43">
        <v>1</v>
      </c>
      <c r="G124" s="43" t="s">
        <v>177</v>
      </c>
      <c r="H124" s="43"/>
      <c r="I124" s="43"/>
      <c r="J124" s="43"/>
      <c r="K124" s="43"/>
      <c r="L124" s="43"/>
      <c r="M124" s="43" t="str">
        <f t="shared" si="16"/>
        <v>GRADE C110</v>
      </c>
      <c r="O124" s="43" t="str">
        <f t="shared" si="17"/>
        <v>GRADE C110</v>
      </c>
      <c r="P124" s="43"/>
      <c r="Q124" s="43"/>
    </row>
    <row r="125" spans="1:17" s="40" customFormat="1" ht="12.75" customHeight="1" x14ac:dyDescent="0.3">
      <c r="A125" s="50"/>
      <c r="B125" s="50" t="s">
        <v>178</v>
      </c>
      <c r="C125" s="39">
        <v>74</v>
      </c>
      <c r="E125" s="74" t="s">
        <v>179</v>
      </c>
      <c r="F125" s="43">
        <v>1</v>
      </c>
      <c r="G125" s="43" t="s">
        <v>177</v>
      </c>
      <c r="H125" s="43"/>
      <c r="I125" s="43"/>
      <c r="J125" s="43"/>
      <c r="K125" s="43"/>
      <c r="L125" s="43"/>
      <c r="M125" s="43" t="str">
        <f t="shared" si="16"/>
        <v>GRADE C110</v>
      </c>
      <c r="O125" s="43" t="str">
        <f t="shared" si="17"/>
        <v>GRADE C110</v>
      </c>
      <c r="P125" s="43"/>
      <c r="Q125" s="43"/>
    </row>
    <row r="126" spans="1:17" s="40" customFormat="1" ht="12.75" customHeight="1" x14ac:dyDescent="0.3">
      <c r="A126" s="50"/>
      <c r="B126" s="50" t="s">
        <v>180</v>
      </c>
      <c r="C126" s="39">
        <v>75</v>
      </c>
      <c r="E126" s="74" t="s">
        <v>181</v>
      </c>
      <c r="F126" s="43">
        <v>4</v>
      </c>
      <c r="G126" s="43" t="s">
        <v>182</v>
      </c>
      <c r="H126" s="43"/>
      <c r="I126" s="43"/>
      <c r="J126" s="43"/>
      <c r="K126" s="43"/>
      <c r="L126" s="43"/>
      <c r="M126" s="43" t="str">
        <f t="shared" si="16"/>
        <v>GRADE C109</v>
      </c>
      <c r="O126" s="43" t="str">
        <f t="shared" si="17"/>
        <v>GRADE C109</v>
      </c>
      <c r="P126" s="43"/>
      <c r="Q126" s="43"/>
    </row>
    <row r="127" spans="1:17" s="40" customFormat="1" ht="12.75" customHeight="1" x14ac:dyDescent="0.3">
      <c r="A127" s="50"/>
      <c r="B127" s="50" t="s">
        <v>185</v>
      </c>
      <c r="C127" s="39">
        <v>76</v>
      </c>
      <c r="E127" s="74" t="s">
        <v>186</v>
      </c>
      <c r="F127" s="43">
        <v>3</v>
      </c>
      <c r="G127" s="43" t="s">
        <v>182</v>
      </c>
      <c r="H127" s="43"/>
      <c r="I127" s="43"/>
      <c r="J127" s="43"/>
      <c r="K127" s="43"/>
      <c r="L127" s="43"/>
      <c r="M127" s="43" t="str">
        <f t="shared" si="16"/>
        <v>GRADE C109</v>
      </c>
      <c r="O127" s="43" t="str">
        <f t="shared" si="17"/>
        <v>GRADE C109</v>
      </c>
      <c r="P127" s="43"/>
      <c r="Q127" s="43"/>
    </row>
    <row r="128" spans="1:17" s="40" customFormat="1" ht="12.75" customHeight="1" x14ac:dyDescent="0.3">
      <c r="A128" s="50"/>
      <c r="B128" s="50" t="s">
        <v>188</v>
      </c>
      <c r="C128" s="39">
        <v>77</v>
      </c>
      <c r="E128" s="74" t="s">
        <v>189</v>
      </c>
      <c r="F128" s="43">
        <v>10</v>
      </c>
      <c r="G128" s="43" t="s">
        <v>187</v>
      </c>
      <c r="H128" s="5"/>
      <c r="I128" s="43"/>
      <c r="J128" s="43"/>
      <c r="K128" s="43"/>
      <c r="L128" s="43"/>
      <c r="M128" s="43" t="str">
        <f t="shared" si="16"/>
        <v>GRADE C108</v>
      </c>
      <c r="O128" s="43" t="str">
        <f t="shared" si="17"/>
        <v>GRADE C108</v>
      </c>
      <c r="P128" s="43"/>
      <c r="Q128" s="43"/>
    </row>
    <row r="129" spans="1:18" s="40" customFormat="1" ht="12.75" customHeight="1" x14ac:dyDescent="0.3">
      <c r="A129" s="50"/>
      <c r="B129" s="50" t="s">
        <v>190</v>
      </c>
      <c r="C129" s="39">
        <v>78</v>
      </c>
      <c r="E129" s="74" t="s">
        <v>191</v>
      </c>
      <c r="F129" s="43">
        <v>1</v>
      </c>
      <c r="G129" s="43" t="s">
        <v>192</v>
      </c>
      <c r="H129" s="43"/>
      <c r="I129" s="43"/>
      <c r="J129" s="43"/>
      <c r="K129" s="43"/>
      <c r="L129" s="43"/>
      <c r="M129" s="43" t="str">
        <f t="shared" si="16"/>
        <v>GRADE C107</v>
      </c>
      <c r="O129" s="43" t="str">
        <f t="shared" si="17"/>
        <v>GRADE C107</v>
      </c>
      <c r="P129" s="43"/>
      <c r="Q129" s="43"/>
    </row>
    <row r="130" spans="1:18" s="40" customFormat="1" ht="12.75" customHeight="1" x14ac:dyDescent="0.3">
      <c r="A130" s="50"/>
      <c r="B130" s="50" t="s">
        <v>193</v>
      </c>
      <c r="C130" s="39">
        <v>79</v>
      </c>
      <c r="E130" s="74" t="s">
        <v>194</v>
      </c>
      <c r="F130" s="43">
        <v>1</v>
      </c>
      <c r="G130" s="43" t="s">
        <v>192</v>
      </c>
      <c r="H130" s="43"/>
      <c r="I130" s="43"/>
      <c r="J130" s="43"/>
      <c r="K130" s="43"/>
      <c r="L130" s="43"/>
      <c r="M130" s="43" t="str">
        <f t="shared" si="16"/>
        <v>GRADE C107</v>
      </c>
      <c r="O130" s="43" t="str">
        <f t="shared" si="17"/>
        <v>GRADE C107</v>
      </c>
      <c r="P130" s="43"/>
      <c r="Q130" s="43"/>
    </row>
    <row r="131" spans="1:18" s="40" customFormat="1" ht="12.75" customHeight="1" x14ac:dyDescent="0.3">
      <c r="A131" s="50"/>
      <c r="B131" s="50" t="s">
        <v>201</v>
      </c>
      <c r="C131" s="39">
        <v>80</v>
      </c>
      <c r="E131" s="74" t="s">
        <v>202</v>
      </c>
      <c r="F131" s="43">
        <v>3</v>
      </c>
      <c r="G131" s="43" t="s">
        <v>200</v>
      </c>
      <c r="H131" s="43"/>
      <c r="I131" s="43"/>
      <c r="J131" s="43"/>
      <c r="K131" s="43"/>
      <c r="L131" s="43"/>
      <c r="M131" s="43" t="str">
        <f t="shared" si="16"/>
        <v>GRADE C105</v>
      </c>
      <c r="O131" s="43" t="str">
        <f t="shared" si="17"/>
        <v>GRADE C105</v>
      </c>
      <c r="P131" s="43"/>
      <c r="Q131" s="43"/>
    </row>
    <row r="132" spans="1:18" s="40" customFormat="1" ht="12.75" customHeight="1" x14ac:dyDescent="0.3">
      <c r="A132" s="50"/>
      <c r="B132" s="50" t="s">
        <v>203</v>
      </c>
      <c r="C132" s="39">
        <v>81</v>
      </c>
      <c r="E132" s="74" t="s">
        <v>204</v>
      </c>
      <c r="F132" s="43">
        <v>3</v>
      </c>
      <c r="G132" s="43" t="s">
        <v>205</v>
      </c>
      <c r="H132" s="43"/>
      <c r="I132" s="43"/>
      <c r="J132" s="43"/>
      <c r="K132" s="43"/>
      <c r="L132" s="43"/>
      <c r="M132" s="43" t="str">
        <f t="shared" si="16"/>
        <v>GRADE C103</v>
      </c>
      <c r="O132" s="43" t="str">
        <f t="shared" si="17"/>
        <v>GRADE C103</v>
      </c>
      <c r="P132" s="43"/>
      <c r="Q132" s="43"/>
    </row>
    <row r="133" spans="1:18" s="40" customFormat="1" ht="12.75" customHeight="1" x14ac:dyDescent="0.3">
      <c r="A133" s="50"/>
      <c r="B133" s="50"/>
      <c r="C133" s="39"/>
      <c r="E133" s="65" t="s">
        <v>1</v>
      </c>
      <c r="F133" s="36">
        <f>SUM(F59:F132)</f>
        <v>158</v>
      </c>
      <c r="G133" s="43"/>
      <c r="H133" s="36">
        <f>SUM(H59:H132)</f>
        <v>0</v>
      </c>
      <c r="I133" s="43"/>
      <c r="J133" s="36">
        <f>SUM(J59:J132)</f>
        <v>0</v>
      </c>
      <c r="K133" s="43"/>
      <c r="L133" s="36">
        <f>SUM(L59:L132)</f>
        <v>0</v>
      </c>
      <c r="M133" s="43"/>
      <c r="N133" s="36">
        <f>SUM(N59:N132)</f>
        <v>0</v>
      </c>
      <c r="P133" s="36">
        <f>SUM(P59:P132)</f>
        <v>0</v>
      </c>
      <c r="Q133" s="43"/>
      <c r="R133" s="36">
        <f>SUM(R59:R132)</f>
        <v>0</v>
      </c>
    </row>
    <row r="134" spans="1:18" s="40" customFormat="1" ht="12.75" customHeight="1" x14ac:dyDescent="0.35">
      <c r="A134" s="50"/>
      <c r="B134" s="63"/>
      <c r="C134" s="51"/>
      <c r="E134" s="42"/>
      <c r="F134" s="43"/>
      <c r="G134" s="43"/>
      <c r="H134" s="43"/>
      <c r="I134" s="43"/>
      <c r="J134" s="43"/>
      <c r="K134" s="43"/>
      <c r="L134" s="43"/>
      <c r="M134" s="43"/>
      <c r="P134" s="43"/>
      <c r="Q134" s="43"/>
    </row>
    <row r="135" spans="1:18" s="6" customFormat="1" ht="12.75" customHeight="1" x14ac:dyDescent="0.35">
      <c r="A135" s="50"/>
      <c r="B135" s="63"/>
      <c r="C135" s="39"/>
      <c r="E135" s="7" t="s">
        <v>24</v>
      </c>
      <c r="F135" s="43"/>
      <c r="G135" s="43"/>
      <c r="H135" s="5"/>
      <c r="I135" s="43"/>
      <c r="J135" s="43"/>
      <c r="K135" s="43"/>
      <c r="L135" s="43"/>
      <c r="M135" s="43"/>
      <c r="N135" s="43"/>
      <c r="O135" s="40"/>
      <c r="P135" s="43"/>
      <c r="Q135" s="43"/>
      <c r="R135" s="43"/>
    </row>
    <row r="136" spans="1:18" s="6" customFormat="1" ht="12.75" customHeight="1" x14ac:dyDescent="0.35">
      <c r="A136" s="50"/>
      <c r="B136" s="63"/>
      <c r="C136" s="39"/>
      <c r="E136" s="6" t="s">
        <v>16</v>
      </c>
      <c r="F136" s="43"/>
      <c r="G136" s="43"/>
      <c r="H136" s="43"/>
      <c r="I136" s="43"/>
      <c r="J136" s="43"/>
      <c r="K136" s="43"/>
      <c r="L136" s="43"/>
      <c r="M136" s="43"/>
      <c r="N136" s="43"/>
      <c r="O136" s="40"/>
      <c r="P136" s="43"/>
      <c r="Q136" s="43"/>
      <c r="R136" s="43"/>
    </row>
    <row r="137" spans="1:18" s="6" customFormat="1" ht="12.75" customHeight="1" x14ac:dyDescent="0.35">
      <c r="A137" s="50"/>
      <c r="B137" s="63"/>
      <c r="C137" s="39">
        <v>82</v>
      </c>
      <c r="D137" s="34"/>
      <c r="E137" s="34" t="s">
        <v>23</v>
      </c>
      <c r="F137" s="43">
        <v>1</v>
      </c>
      <c r="G137" s="43">
        <v>133577.50853658322</v>
      </c>
      <c r="H137" s="43"/>
      <c r="I137" s="43"/>
      <c r="J137" s="43"/>
      <c r="K137" s="43"/>
      <c r="L137" s="43"/>
      <c r="M137" s="43">
        <f t="shared" ref="M137:M142" si="18">G137*(1+$T$8)</f>
        <v>136115.48119877829</v>
      </c>
      <c r="N137" s="43"/>
      <c r="O137" s="43">
        <f t="shared" ref="O137:O142" si="19">M137*(1+$T$8)</f>
        <v>138701.67534155506</v>
      </c>
      <c r="P137" s="43"/>
      <c r="Q137" s="43"/>
      <c r="R137" s="43"/>
    </row>
    <row r="138" spans="1:18" s="6" customFormat="1" ht="12.75" customHeight="1" x14ac:dyDescent="0.35">
      <c r="A138" s="50"/>
      <c r="B138" s="63"/>
      <c r="C138" s="39">
        <v>83</v>
      </c>
      <c r="D138" s="34"/>
      <c r="E138" s="34" t="s">
        <v>22</v>
      </c>
      <c r="F138" s="43">
        <v>23</v>
      </c>
      <c r="G138" s="43">
        <v>130522.91226311904</v>
      </c>
      <c r="H138" s="43"/>
      <c r="I138" s="43"/>
      <c r="J138" s="43"/>
      <c r="K138" s="43"/>
      <c r="L138" s="43"/>
      <c r="M138" s="43">
        <f t="shared" si="18"/>
        <v>133002.84759611828</v>
      </c>
      <c r="N138" s="43"/>
      <c r="O138" s="43">
        <f t="shared" si="19"/>
        <v>135529.90170044452</v>
      </c>
      <c r="P138" s="43"/>
      <c r="Q138" s="43"/>
      <c r="R138" s="43"/>
    </row>
    <row r="139" spans="1:18" s="6" customFormat="1" ht="12.75" customHeight="1" x14ac:dyDescent="0.35">
      <c r="A139" s="50"/>
      <c r="B139" s="63"/>
      <c r="C139" s="39">
        <v>84</v>
      </c>
      <c r="D139" s="34"/>
      <c r="E139" s="35" t="s">
        <v>21</v>
      </c>
      <c r="F139" s="43">
        <v>1</v>
      </c>
      <c r="G139" s="43">
        <v>110648.46439282014</v>
      </c>
      <c r="H139" s="43"/>
      <c r="I139" s="43"/>
      <c r="J139" s="43"/>
      <c r="K139" s="43"/>
      <c r="L139" s="43"/>
      <c r="M139" s="43">
        <f t="shared" si="18"/>
        <v>112750.78521628371</v>
      </c>
      <c r="N139" s="43"/>
      <c r="O139" s="43">
        <f t="shared" si="19"/>
        <v>114893.05013539309</v>
      </c>
      <c r="P139" s="43"/>
      <c r="Q139" s="43"/>
      <c r="R139" s="43"/>
    </row>
    <row r="140" spans="1:18" s="6" customFormat="1" ht="12.75" customHeight="1" x14ac:dyDescent="0.35">
      <c r="A140" s="50"/>
      <c r="B140" s="63"/>
      <c r="C140" s="39">
        <v>85</v>
      </c>
      <c r="D140" s="34"/>
      <c r="E140" s="35" t="s">
        <v>20</v>
      </c>
      <c r="F140" s="43">
        <v>1</v>
      </c>
      <c r="G140" s="43">
        <v>89722.52271031242</v>
      </c>
      <c r="H140" s="43"/>
      <c r="I140" s="43"/>
      <c r="J140" s="43"/>
      <c r="K140" s="43"/>
      <c r="L140" s="43"/>
      <c r="M140" s="43">
        <f t="shared" si="18"/>
        <v>91427.25064180835</v>
      </c>
      <c r="N140" s="43"/>
      <c r="O140" s="43">
        <f t="shared" si="19"/>
        <v>93164.3684040027</v>
      </c>
      <c r="P140" s="43"/>
      <c r="Q140" s="43"/>
      <c r="R140" s="43"/>
    </row>
    <row r="141" spans="1:18" s="6" customFormat="1" ht="12.75" customHeight="1" x14ac:dyDescent="0.35">
      <c r="A141" s="50"/>
      <c r="B141" s="63"/>
      <c r="C141" s="39">
        <v>86</v>
      </c>
      <c r="D141" s="34"/>
      <c r="E141" s="35" t="s">
        <v>19</v>
      </c>
      <c r="F141" s="43">
        <v>1</v>
      </c>
      <c r="G141" s="43">
        <v>84392.164476149745</v>
      </c>
      <c r="H141" s="43"/>
      <c r="I141" s="43"/>
      <c r="J141" s="43"/>
      <c r="K141" s="43"/>
      <c r="L141" s="43"/>
      <c r="M141" s="43">
        <f t="shared" si="18"/>
        <v>85995.61560119658</v>
      </c>
      <c r="N141" s="43"/>
      <c r="O141" s="43">
        <f t="shared" si="19"/>
        <v>87629.532297619313</v>
      </c>
      <c r="P141" s="43"/>
      <c r="Q141" s="43"/>
      <c r="R141" s="43"/>
    </row>
    <row r="142" spans="1:18" s="6" customFormat="1" ht="12.75" customHeight="1" x14ac:dyDescent="0.35">
      <c r="A142" s="50"/>
      <c r="B142" s="63"/>
      <c r="C142" s="39">
        <v>87</v>
      </c>
      <c r="D142" s="34"/>
      <c r="E142" s="35" t="s">
        <v>18</v>
      </c>
      <c r="F142" s="43">
        <v>6</v>
      </c>
      <c r="G142" s="43">
        <v>78853.937118649308</v>
      </c>
      <c r="H142" s="43"/>
      <c r="I142" s="43"/>
      <c r="J142" s="43"/>
      <c r="K142" s="43"/>
      <c r="L142" s="44"/>
      <c r="M142" s="43">
        <f t="shared" si="18"/>
        <v>80352.161923903637</v>
      </c>
      <c r="N142" s="43"/>
      <c r="O142" s="43">
        <f t="shared" si="19"/>
        <v>81878.853000457791</v>
      </c>
      <c r="P142" s="44"/>
      <c r="Q142" s="43"/>
      <c r="R142" s="43"/>
    </row>
    <row r="143" spans="1:18" s="6" customFormat="1" ht="12.75" customHeight="1" x14ac:dyDescent="0.35">
      <c r="A143" s="50"/>
      <c r="B143" s="63"/>
      <c r="C143" s="51"/>
      <c r="D143" s="34"/>
      <c r="E143" s="65" t="s">
        <v>1</v>
      </c>
      <c r="F143" s="36">
        <f>SUM(F137:F142)</f>
        <v>33</v>
      </c>
      <c r="G143" s="43"/>
      <c r="H143" s="36">
        <f>SUM(H137:H142)</f>
        <v>0</v>
      </c>
      <c r="I143" s="43"/>
      <c r="J143" s="36">
        <f>SUM(J137:J142)</f>
        <v>0</v>
      </c>
      <c r="K143" s="43"/>
      <c r="L143" s="43">
        <f>SUM(L137:L142)</f>
        <v>0</v>
      </c>
      <c r="M143" s="43"/>
      <c r="N143" s="36">
        <f>SUM(N137:N142)</f>
        <v>0</v>
      </c>
      <c r="O143" s="43"/>
      <c r="P143" s="43">
        <f>SUM(P137:P142)</f>
        <v>0</v>
      </c>
      <c r="Q143" s="43"/>
      <c r="R143" s="36">
        <f>SUM(R137:R142)</f>
        <v>0</v>
      </c>
    </row>
    <row r="144" spans="1:18" s="6" customFormat="1" ht="12.75" customHeight="1" x14ac:dyDescent="0.35">
      <c r="A144" s="50"/>
      <c r="B144" s="63"/>
      <c r="C144" s="51"/>
      <c r="E144" s="21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1:18" s="6" customFormat="1" ht="12.75" customHeight="1" x14ac:dyDescent="0.35">
      <c r="A145" s="50"/>
      <c r="B145" s="63"/>
      <c r="C145" s="51"/>
      <c r="E145" s="7" t="s">
        <v>17</v>
      </c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s="6" customFormat="1" ht="12.75" customHeight="1" x14ac:dyDescent="0.35">
      <c r="A146" s="50"/>
      <c r="B146" s="63"/>
      <c r="C146" s="39"/>
      <c r="E146" s="7" t="s">
        <v>16</v>
      </c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s="6" customFormat="1" ht="12.75" customHeight="1" x14ac:dyDescent="0.35">
      <c r="A147" s="50"/>
      <c r="B147" s="63"/>
      <c r="C147" s="39">
        <v>88</v>
      </c>
      <c r="D147" s="37"/>
      <c r="E147" s="38" t="s">
        <v>15</v>
      </c>
      <c r="F147" s="43">
        <v>200</v>
      </c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18" s="6" customFormat="1" ht="12.75" customHeight="1" x14ac:dyDescent="0.35">
      <c r="A148" s="50"/>
      <c r="B148" s="63"/>
      <c r="C148" s="51"/>
      <c r="D148" s="37"/>
      <c r="E148" s="38" t="s">
        <v>14</v>
      </c>
      <c r="F148" s="43"/>
      <c r="G148" s="43">
        <v>129320.24090666452</v>
      </c>
      <c r="H148" s="43"/>
      <c r="I148" s="43"/>
      <c r="J148" s="43"/>
      <c r="K148" s="43"/>
      <c r="L148" s="43"/>
      <c r="M148" s="43">
        <f t="shared" ref="M148:M154" si="20">G148*(1+$T$8)</f>
        <v>131777.32548389112</v>
      </c>
      <c r="N148" s="43"/>
      <c r="O148" s="43">
        <f t="shared" ref="O148:O154" si="21">M148*(1+$T$8)</f>
        <v>134281.09466808505</v>
      </c>
      <c r="P148" s="43"/>
      <c r="Q148" s="43"/>
      <c r="R148" s="43"/>
    </row>
    <row r="149" spans="1:18" s="6" customFormat="1" ht="12.75" customHeight="1" x14ac:dyDescent="0.35">
      <c r="A149" s="50"/>
      <c r="B149" s="63"/>
      <c r="C149" s="39"/>
      <c r="D149" s="40"/>
      <c r="E149" s="41" t="s">
        <v>75</v>
      </c>
      <c r="F149" s="43"/>
      <c r="G149" s="43">
        <v>125664.95422502424</v>
      </c>
      <c r="H149" s="43"/>
      <c r="I149" s="43"/>
      <c r="J149" s="43"/>
      <c r="K149" s="43"/>
      <c r="L149" s="43"/>
      <c r="M149" s="43">
        <f t="shared" si="20"/>
        <v>128052.58835529968</v>
      </c>
      <c r="N149" s="43"/>
      <c r="O149" s="43">
        <f t="shared" si="21"/>
        <v>130485.58753405037</v>
      </c>
      <c r="P149" s="43"/>
      <c r="Q149" s="43"/>
      <c r="R149" s="43"/>
    </row>
    <row r="150" spans="1:18" s="6" customFormat="1" ht="12.75" customHeight="1" x14ac:dyDescent="0.35">
      <c r="A150" s="50"/>
      <c r="B150" s="63"/>
      <c r="C150" s="51"/>
      <c r="D150" s="37"/>
      <c r="E150" s="38" t="s">
        <v>13</v>
      </c>
      <c r="F150" s="43"/>
      <c r="G150" s="43">
        <v>122008.37700328168</v>
      </c>
      <c r="H150" s="43"/>
      <c r="I150" s="43"/>
      <c r="J150" s="43"/>
      <c r="K150" s="43"/>
      <c r="L150" s="43"/>
      <c r="M150" s="43">
        <f t="shared" si="20"/>
        <v>124326.53616634403</v>
      </c>
      <c r="N150" s="43"/>
      <c r="O150" s="43">
        <f t="shared" si="21"/>
        <v>126688.74035350455</v>
      </c>
      <c r="P150" s="43"/>
      <c r="Q150" s="43"/>
      <c r="R150" s="43"/>
    </row>
    <row r="151" spans="1:18" s="6" customFormat="1" ht="12.75" customHeight="1" x14ac:dyDescent="0.35">
      <c r="A151" s="50"/>
      <c r="B151" s="63"/>
      <c r="C151" s="39"/>
      <c r="D151" s="37"/>
      <c r="E151" s="38" t="s">
        <v>12</v>
      </c>
      <c r="F151" s="43"/>
      <c r="G151" s="43">
        <v>107804.43684169819</v>
      </c>
      <c r="H151" s="43"/>
      <c r="I151" s="43"/>
      <c r="J151" s="43"/>
      <c r="K151" s="43"/>
      <c r="L151" s="43"/>
      <c r="M151" s="43">
        <f t="shared" si="20"/>
        <v>109852.72114169045</v>
      </c>
      <c r="N151" s="43"/>
      <c r="O151" s="43">
        <f t="shared" si="21"/>
        <v>111939.92284338255</v>
      </c>
      <c r="P151" s="43"/>
      <c r="Q151" s="43"/>
      <c r="R151" s="43"/>
    </row>
    <row r="152" spans="1:18" s="6" customFormat="1" ht="12.75" customHeight="1" x14ac:dyDescent="0.35">
      <c r="A152" s="50"/>
      <c r="B152" s="63"/>
      <c r="C152" s="39"/>
      <c r="D152" s="37"/>
      <c r="E152" s="38" t="s">
        <v>11</v>
      </c>
      <c r="F152" s="43"/>
      <c r="G152" s="43">
        <v>99287.201982856423</v>
      </c>
      <c r="H152" s="43"/>
      <c r="I152" s="43"/>
      <c r="J152" s="43"/>
      <c r="K152" s="43"/>
      <c r="L152" s="43"/>
      <c r="M152" s="43">
        <f t="shared" si="20"/>
        <v>101173.65882053069</v>
      </c>
      <c r="N152" s="43"/>
      <c r="O152" s="43">
        <f t="shared" si="21"/>
        <v>103095.95833812076</v>
      </c>
      <c r="P152" s="43"/>
      <c r="Q152" s="43"/>
      <c r="R152" s="43"/>
    </row>
    <row r="153" spans="1:18" s="6" customFormat="1" ht="12.75" customHeight="1" x14ac:dyDescent="0.35">
      <c r="A153" s="50"/>
      <c r="B153" s="63"/>
      <c r="C153" s="39"/>
      <c r="D153" s="37"/>
      <c r="E153" s="38" t="s">
        <v>10</v>
      </c>
      <c r="F153" s="43"/>
      <c r="G153" s="43">
        <v>82248.682866666277</v>
      </c>
      <c r="H153" s="43"/>
      <c r="I153" s="43"/>
      <c r="J153" s="43"/>
      <c r="K153" s="43"/>
      <c r="L153" s="43"/>
      <c r="M153" s="43">
        <f t="shared" si="20"/>
        <v>83811.407841132925</v>
      </c>
      <c r="N153" s="43"/>
      <c r="O153" s="43">
        <f t="shared" si="21"/>
        <v>85403.82459011444</v>
      </c>
      <c r="P153" s="43"/>
      <c r="Q153" s="43"/>
      <c r="R153" s="43"/>
    </row>
    <row r="154" spans="1:18" s="6" customFormat="1" ht="12.75" customHeight="1" x14ac:dyDescent="0.35">
      <c r="A154" s="50"/>
      <c r="B154" s="63"/>
      <c r="C154" s="39">
        <v>89</v>
      </c>
      <c r="D154" s="37"/>
      <c r="E154" s="38" t="s">
        <v>9</v>
      </c>
      <c r="F154" s="44">
        <v>51</v>
      </c>
      <c r="G154" s="43">
        <v>45682.614352241013</v>
      </c>
      <c r="H154" s="43"/>
      <c r="I154" s="43"/>
      <c r="J154" s="43"/>
      <c r="K154" s="43"/>
      <c r="L154" s="44"/>
      <c r="M154" s="43">
        <f t="shared" si="20"/>
        <v>46550.584024933589</v>
      </c>
      <c r="N154" s="44"/>
      <c r="O154" s="43">
        <f t="shared" si="21"/>
        <v>47435.045121407325</v>
      </c>
      <c r="P154" s="44"/>
      <c r="Q154" s="43"/>
      <c r="R154" s="44"/>
    </row>
    <row r="155" spans="1:18" s="6" customFormat="1" ht="12.75" customHeight="1" x14ac:dyDescent="0.35">
      <c r="A155" s="50"/>
      <c r="B155" s="63"/>
      <c r="C155" s="51"/>
      <c r="D155" s="37"/>
      <c r="E155" s="65" t="s">
        <v>1</v>
      </c>
      <c r="F155" s="43">
        <f>SUM(F147:F154)</f>
        <v>251</v>
      </c>
      <c r="G155" s="43"/>
      <c r="H155" s="36">
        <f>SUM(H147:H154)</f>
        <v>0</v>
      </c>
      <c r="I155" s="43"/>
      <c r="J155" s="36">
        <f>SUM(J147:J154)</f>
        <v>0</v>
      </c>
      <c r="K155" s="43"/>
      <c r="L155" s="43">
        <f>SUM(L147:L154)</f>
        <v>0</v>
      </c>
      <c r="M155" s="43"/>
      <c r="N155" s="43">
        <f>SUM(N147:N154)</f>
        <v>0</v>
      </c>
      <c r="O155" s="43"/>
      <c r="P155" s="43">
        <f>SUM(P147:P154)</f>
        <v>0</v>
      </c>
      <c r="Q155" s="43"/>
      <c r="R155" s="43">
        <f>SUM(R147:R154)</f>
        <v>0</v>
      </c>
    </row>
    <row r="156" spans="1:18" s="6" customFormat="1" ht="12.75" customHeight="1" x14ac:dyDescent="0.35">
      <c r="A156" s="50"/>
      <c r="B156" s="63"/>
      <c r="C156" s="51"/>
      <c r="E156" s="21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1:18" s="6" customFormat="1" ht="12.75" customHeight="1" x14ac:dyDescent="0.35">
      <c r="A157" s="50"/>
      <c r="B157" s="63"/>
      <c r="C157" s="51"/>
      <c r="E157" s="7" t="s">
        <v>8</v>
      </c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 s="6" customFormat="1" ht="12.75" customHeight="1" x14ac:dyDescent="0.35">
      <c r="A158" s="50"/>
      <c r="B158" s="63"/>
      <c r="C158" s="39"/>
      <c r="E158" s="7" t="s">
        <v>7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1:18" s="6" customFormat="1" ht="12.75" customHeight="1" x14ac:dyDescent="0.35">
      <c r="A159" s="50"/>
      <c r="B159" s="63"/>
      <c r="C159" s="39">
        <v>90</v>
      </c>
      <c r="D159" s="40"/>
      <c r="E159" s="41" t="s">
        <v>6</v>
      </c>
      <c r="F159" s="45">
        <v>1</v>
      </c>
      <c r="G159" s="43">
        <v>130289.39694923954</v>
      </c>
      <c r="H159" s="43"/>
      <c r="I159" s="43"/>
      <c r="J159" s="43"/>
      <c r="K159" s="43"/>
      <c r="L159" s="43"/>
      <c r="M159" s="43">
        <f t="shared" ref="M159:M165" si="22">G159*(1+$T$8)</f>
        <v>132764.89549127509</v>
      </c>
      <c r="N159" s="43"/>
      <c r="O159" s="43">
        <f t="shared" ref="O159:O165" si="23">M159*(1+$T$8)</f>
        <v>135287.42850560931</v>
      </c>
      <c r="P159" s="43"/>
      <c r="Q159" s="43"/>
      <c r="R159" s="43"/>
    </row>
    <row r="160" spans="1:18" s="6" customFormat="1" ht="12.75" customHeight="1" x14ac:dyDescent="0.35">
      <c r="A160" s="50"/>
      <c r="B160" s="63"/>
      <c r="C160" s="39">
        <v>91</v>
      </c>
      <c r="D160" s="40"/>
      <c r="E160" s="41" t="s">
        <v>5</v>
      </c>
      <c r="F160" s="45">
        <v>3</v>
      </c>
      <c r="G160" s="43">
        <v>119041.51769746011</v>
      </c>
      <c r="H160" s="43"/>
      <c r="I160" s="43"/>
      <c r="J160" s="43"/>
      <c r="K160" s="43"/>
      <c r="L160" s="43"/>
      <c r="M160" s="43">
        <f t="shared" si="22"/>
        <v>121303.30653371183</v>
      </c>
      <c r="N160" s="43"/>
      <c r="O160" s="43">
        <f t="shared" si="23"/>
        <v>123608.06935785235</v>
      </c>
      <c r="P160" s="43"/>
      <c r="Q160" s="43"/>
      <c r="R160" s="43"/>
    </row>
    <row r="161" spans="1:19" s="6" customFormat="1" ht="12.75" customHeight="1" x14ac:dyDescent="0.35">
      <c r="A161" s="50"/>
      <c r="B161" s="63"/>
      <c r="C161" s="39">
        <v>92</v>
      </c>
      <c r="D161" s="40"/>
      <c r="E161" s="41" t="s">
        <v>76</v>
      </c>
      <c r="F161" s="43">
        <v>1</v>
      </c>
      <c r="G161" s="43">
        <v>110850.75726319563</v>
      </c>
      <c r="H161" s="43"/>
      <c r="I161" s="43"/>
      <c r="J161" s="43"/>
      <c r="K161" s="43"/>
      <c r="L161" s="43"/>
      <c r="M161" s="43">
        <f t="shared" si="22"/>
        <v>112956.92165119633</v>
      </c>
      <c r="N161" s="43"/>
      <c r="O161" s="43">
        <f t="shared" si="23"/>
        <v>115103.10316256905</v>
      </c>
      <c r="P161" s="43"/>
      <c r="Q161" s="43"/>
      <c r="R161" s="43"/>
    </row>
    <row r="162" spans="1:19" s="6" customFormat="1" ht="12.75" customHeight="1" x14ac:dyDescent="0.35">
      <c r="A162" s="50"/>
      <c r="B162" s="63"/>
      <c r="C162" s="39">
        <v>93</v>
      </c>
      <c r="D162" s="40"/>
      <c r="E162" s="41" t="s">
        <v>4</v>
      </c>
      <c r="F162" s="45">
        <v>4</v>
      </c>
      <c r="G162" s="43">
        <v>93577.55008857738</v>
      </c>
      <c r="H162" s="43"/>
      <c r="I162" s="43"/>
      <c r="J162" s="43"/>
      <c r="K162" s="43"/>
      <c r="L162" s="43"/>
      <c r="M162" s="43">
        <f t="shared" si="22"/>
        <v>95355.523540260343</v>
      </c>
      <c r="N162" s="43"/>
      <c r="O162" s="43">
        <f t="shared" si="23"/>
        <v>97167.278487525284</v>
      </c>
      <c r="P162" s="43"/>
      <c r="Q162" s="43"/>
      <c r="R162" s="43"/>
    </row>
    <row r="163" spans="1:19" s="6" customFormat="1" ht="12.75" customHeight="1" x14ac:dyDescent="0.35">
      <c r="A163" s="50"/>
      <c r="B163" s="63"/>
      <c r="C163" s="39">
        <v>94</v>
      </c>
      <c r="D163" s="40"/>
      <c r="E163" s="41" t="s">
        <v>3</v>
      </c>
      <c r="F163" s="43">
        <v>1</v>
      </c>
      <c r="G163" s="43">
        <v>86109.109442940069</v>
      </c>
      <c r="H163" s="43"/>
      <c r="I163" s="43"/>
      <c r="J163" s="43"/>
      <c r="K163" s="43"/>
      <c r="L163" s="43"/>
      <c r="M163" s="43">
        <f t="shared" si="22"/>
        <v>87745.182522355928</v>
      </c>
      <c r="N163" s="43"/>
      <c r="O163" s="43">
        <f t="shared" si="23"/>
        <v>89412.340990280689</v>
      </c>
      <c r="P163" s="43"/>
      <c r="Q163" s="43"/>
      <c r="R163" s="43"/>
    </row>
    <row r="164" spans="1:19" s="6" customFormat="1" ht="12.75" customHeight="1" x14ac:dyDescent="0.35">
      <c r="A164" s="50"/>
      <c r="B164" s="5"/>
      <c r="C164" s="39">
        <v>95</v>
      </c>
      <c r="D164" s="22"/>
      <c r="E164" s="41" t="s">
        <v>2</v>
      </c>
      <c r="F164" s="5">
        <v>1</v>
      </c>
      <c r="G164" s="43">
        <v>85496.30046894413</v>
      </c>
      <c r="H164" s="43"/>
      <c r="I164" s="43"/>
      <c r="J164" s="43"/>
      <c r="K164" s="43"/>
      <c r="L164" s="43"/>
      <c r="M164" s="43">
        <f t="shared" si="22"/>
        <v>87120.730177854057</v>
      </c>
      <c r="N164" s="43"/>
      <c r="O164" s="43">
        <f t="shared" si="23"/>
        <v>88776.024051233282</v>
      </c>
      <c r="P164" s="43"/>
      <c r="Q164" s="43"/>
      <c r="R164" s="43"/>
    </row>
    <row r="165" spans="1:19" s="6" customFormat="1" ht="12.75" customHeight="1" x14ac:dyDescent="0.35">
      <c r="A165" s="50"/>
      <c r="B165" s="63"/>
      <c r="C165" s="39">
        <v>96</v>
      </c>
      <c r="D165" s="40"/>
      <c r="E165" s="41" t="s">
        <v>77</v>
      </c>
      <c r="F165" s="44">
        <v>2</v>
      </c>
      <c r="G165" s="43">
        <v>60126.016176975805</v>
      </c>
      <c r="H165" s="43"/>
      <c r="I165" s="43"/>
      <c r="J165" s="43"/>
      <c r="K165" s="43"/>
      <c r="L165" s="44"/>
      <c r="M165" s="43">
        <f t="shared" si="22"/>
        <v>61268.410484338339</v>
      </c>
      <c r="N165" s="44"/>
      <c r="O165" s="43">
        <f t="shared" si="23"/>
        <v>62432.51028354076</v>
      </c>
      <c r="P165" s="44"/>
      <c r="Q165" s="43"/>
      <c r="R165" s="44"/>
    </row>
    <row r="166" spans="1:19" s="6" customFormat="1" ht="12.75" customHeight="1" x14ac:dyDescent="0.35">
      <c r="A166" s="5"/>
      <c r="B166" s="63"/>
      <c r="C166" s="51"/>
      <c r="D166" s="40"/>
      <c r="E166" s="65" t="s">
        <v>1</v>
      </c>
      <c r="F166" s="43">
        <f>SUM(F159:F165)</f>
        <v>13</v>
      </c>
      <c r="G166" s="43"/>
      <c r="H166" s="36">
        <f>SUM(H159:H165)</f>
        <v>0</v>
      </c>
      <c r="I166" s="43"/>
      <c r="J166" s="36">
        <f>SUM(J159:J165)</f>
        <v>0</v>
      </c>
      <c r="K166" s="43"/>
      <c r="L166" s="43">
        <f>SUM(L159:L165)</f>
        <v>0</v>
      </c>
      <c r="M166" s="43"/>
      <c r="N166" s="43">
        <f>SUM(N159:N165)</f>
        <v>0</v>
      </c>
      <c r="O166" s="40"/>
      <c r="P166" s="43">
        <f>SUM(P159:P165)</f>
        <v>0</v>
      </c>
      <c r="Q166" s="43"/>
      <c r="R166" s="43">
        <f>SUM(R159:R165)</f>
        <v>0</v>
      </c>
    </row>
    <row r="167" spans="1:19" s="40" customFormat="1" ht="12.75" customHeight="1" x14ac:dyDescent="0.35">
      <c r="A167" s="5"/>
      <c r="B167" s="63"/>
      <c r="C167" s="51"/>
      <c r="E167" s="42"/>
      <c r="F167" s="43"/>
      <c r="G167" s="43"/>
      <c r="H167" s="43"/>
      <c r="I167" s="43"/>
      <c r="J167" s="43"/>
      <c r="K167" s="43"/>
      <c r="L167" s="43"/>
      <c r="M167" s="43"/>
      <c r="N167" s="43"/>
      <c r="P167" s="43"/>
      <c r="Q167" s="43"/>
      <c r="R167" s="43"/>
    </row>
    <row r="168" spans="1:19" s="40" customFormat="1" ht="12.75" customHeight="1" x14ac:dyDescent="0.3">
      <c r="A168" s="5"/>
      <c r="B168" s="50"/>
      <c r="C168" s="51"/>
      <c r="E168" s="74" t="s">
        <v>8</v>
      </c>
      <c r="F168" s="43"/>
      <c r="G168" s="43"/>
      <c r="H168" s="43"/>
      <c r="I168" s="43"/>
      <c r="J168" s="43"/>
      <c r="K168" s="43"/>
      <c r="L168" s="43"/>
      <c r="M168" s="43"/>
      <c r="P168" s="43"/>
      <c r="Q168" s="43"/>
    </row>
    <row r="169" spans="1:19" s="40" customFormat="1" ht="12.75" customHeight="1" x14ac:dyDescent="0.3">
      <c r="A169" s="5"/>
      <c r="B169" s="50"/>
      <c r="C169" s="51"/>
      <c r="E169" s="74" t="s">
        <v>81</v>
      </c>
      <c r="F169" s="43"/>
      <c r="G169" s="43"/>
      <c r="H169" s="43"/>
      <c r="I169" s="43"/>
      <c r="J169" s="43"/>
      <c r="K169" s="43"/>
      <c r="L169" s="43"/>
      <c r="M169" s="43"/>
      <c r="P169" s="43"/>
      <c r="Q169" s="43"/>
    </row>
    <row r="170" spans="1:19" s="40" customFormat="1" ht="12.75" customHeight="1" x14ac:dyDescent="0.3">
      <c r="A170" s="5"/>
      <c r="B170" s="50" t="s">
        <v>203</v>
      </c>
      <c r="C170" s="39">
        <v>97</v>
      </c>
      <c r="E170" s="74" t="s">
        <v>204</v>
      </c>
      <c r="F170" s="43">
        <v>2</v>
      </c>
      <c r="G170" s="43" t="s">
        <v>205</v>
      </c>
      <c r="H170" s="43"/>
      <c r="I170" s="43"/>
      <c r="J170" s="43"/>
      <c r="K170" s="43"/>
      <c r="L170" s="43"/>
      <c r="M170" s="43" t="str">
        <f t="shared" ref="M170" si="24">G170</f>
        <v>GRADE C103</v>
      </c>
      <c r="O170" s="43" t="str">
        <f t="shared" ref="O170" si="25">M170</f>
        <v>GRADE C103</v>
      </c>
      <c r="P170" s="43"/>
      <c r="Q170" s="43"/>
    </row>
    <row r="171" spans="1:19" s="40" customFormat="1" ht="12.75" customHeight="1" x14ac:dyDescent="0.3">
      <c r="A171" s="5"/>
      <c r="B171" s="50"/>
      <c r="C171" s="51"/>
      <c r="E171" s="65" t="s">
        <v>1</v>
      </c>
      <c r="F171" s="36">
        <f>SUM(F170)</f>
        <v>2</v>
      </c>
      <c r="G171" s="43"/>
      <c r="H171" s="36">
        <f>SUM(H170)</f>
        <v>0</v>
      </c>
      <c r="I171" s="43"/>
      <c r="J171" s="36">
        <f>SUM(J170)</f>
        <v>0</v>
      </c>
      <c r="K171" s="43"/>
      <c r="L171" s="36">
        <f>SUM(L170)</f>
        <v>0</v>
      </c>
      <c r="M171" s="43"/>
      <c r="N171" s="36">
        <f>SUM(N170)</f>
        <v>0</v>
      </c>
      <c r="P171" s="36">
        <f>SUM(P170)</f>
        <v>0</v>
      </c>
      <c r="Q171" s="43"/>
      <c r="R171" s="36">
        <f>SUM(R170)</f>
        <v>0</v>
      </c>
    </row>
    <row r="172" spans="1:19" s="40" customFormat="1" ht="12.75" customHeight="1" x14ac:dyDescent="0.35">
      <c r="A172" s="5"/>
      <c r="B172" s="63"/>
      <c r="C172" s="51"/>
      <c r="E172" s="42"/>
      <c r="F172" s="43"/>
      <c r="G172" s="43"/>
      <c r="H172" s="43"/>
      <c r="I172" s="43"/>
      <c r="J172" s="43"/>
      <c r="K172" s="43"/>
      <c r="L172" s="43"/>
      <c r="M172" s="43"/>
      <c r="P172" s="43"/>
      <c r="Q172" s="43"/>
    </row>
    <row r="173" spans="1:19" s="6" customFormat="1" ht="12.75" customHeight="1" x14ac:dyDescent="0.3">
      <c r="A173" s="62"/>
      <c r="B173" s="62"/>
      <c r="C173" s="39"/>
      <c r="E173" s="7" t="s">
        <v>0</v>
      </c>
      <c r="F173" s="36">
        <f>F55++F133+F143+F155+F166+F171</f>
        <v>529</v>
      </c>
      <c r="G173" s="43"/>
      <c r="H173" s="36">
        <f>H55++H133+H143+H155+H166+H171</f>
        <v>0</v>
      </c>
      <c r="I173" s="43"/>
      <c r="J173" s="36">
        <f>J55++J133+J143+J155+J166+J171</f>
        <v>0</v>
      </c>
      <c r="K173" s="43"/>
      <c r="L173" s="36">
        <f>L55++L133+L143+L155+L166+L171</f>
        <v>0</v>
      </c>
      <c r="M173" s="43"/>
      <c r="N173" s="36">
        <f>N55++N133+N143+N155+N166+N171</f>
        <v>0</v>
      </c>
      <c r="O173" s="43"/>
      <c r="P173" s="36">
        <f>P55++P133+P143+P155+P166+P171</f>
        <v>0</v>
      </c>
      <c r="Q173" s="43"/>
      <c r="R173" s="36">
        <f>R55++R133+R143+R155+R166+R171</f>
        <v>0</v>
      </c>
      <c r="S173" s="43"/>
    </row>
    <row r="174" spans="1:19" s="6" customFormat="1" ht="12.75" customHeight="1" x14ac:dyDescent="0.3">
      <c r="A174" s="62"/>
      <c r="B174" s="62"/>
      <c r="C174" s="39"/>
      <c r="D174" s="3"/>
      <c r="E174" s="1"/>
      <c r="F174" s="2"/>
      <c r="G174" s="2"/>
      <c r="H174" s="2"/>
      <c r="I174" s="1"/>
      <c r="J174" s="2"/>
      <c r="K174" s="1"/>
      <c r="L174" s="1"/>
      <c r="M174" s="1"/>
      <c r="N174" s="43"/>
      <c r="O174" s="43"/>
      <c r="P174" s="1"/>
      <c r="Q174" s="1"/>
      <c r="R174" s="2"/>
      <c r="S174" s="2"/>
    </row>
    <row r="175" spans="1:19" s="6" customFormat="1" ht="12.75" customHeight="1" x14ac:dyDescent="0.3">
      <c r="A175" s="62"/>
      <c r="B175" s="62"/>
      <c r="C175" s="39"/>
      <c r="E175" s="7"/>
      <c r="F175" s="2"/>
      <c r="G175" s="5"/>
      <c r="H175" s="5"/>
      <c r="J175" s="5"/>
      <c r="L175" s="40"/>
      <c r="M175" s="40"/>
      <c r="N175" s="5"/>
      <c r="O175" s="5"/>
      <c r="P175" s="40"/>
      <c r="Q175" s="40"/>
      <c r="R175" s="5"/>
      <c r="S175" s="5"/>
    </row>
    <row r="176" spans="1:19" s="6" customFormat="1" ht="12.75" customHeight="1" x14ac:dyDescent="0.3">
      <c r="A176" s="54"/>
      <c r="B176" s="54"/>
      <c r="C176" s="52"/>
      <c r="D176" s="47"/>
      <c r="E176" s="47"/>
      <c r="F176" s="47"/>
      <c r="G176" s="47"/>
      <c r="H176" s="47"/>
      <c r="I176" s="47"/>
      <c r="J176" s="47"/>
      <c r="K176" s="47"/>
      <c r="L176" s="93"/>
      <c r="M176" s="93"/>
      <c r="N176" s="93"/>
      <c r="O176" s="93"/>
      <c r="P176" s="47"/>
      <c r="Q176" s="47"/>
      <c r="R176" s="20"/>
      <c r="S176" s="20"/>
    </row>
    <row r="177" spans="1:19" s="6" customFormat="1" ht="12.75" customHeight="1" x14ac:dyDescent="0.3">
      <c r="A177" s="54"/>
      <c r="B177" s="54"/>
      <c r="C177" s="52"/>
      <c r="D177" s="47"/>
      <c r="E177" s="47"/>
      <c r="F177" s="47"/>
      <c r="G177" s="47"/>
      <c r="H177" s="47"/>
      <c r="I177" s="47"/>
      <c r="J177" s="47"/>
      <c r="K177" s="47"/>
      <c r="L177" s="93"/>
      <c r="M177" s="93"/>
      <c r="N177" s="93"/>
      <c r="O177" s="93"/>
      <c r="P177" s="47"/>
      <c r="Q177" s="47"/>
      <c r="R177" s="20"/>
      <c r="S177" s="20"/>
    </row>
    <row r="178" spans="1:19" s="6" customFormat="1" ht="12.75" customHeight="1" x14ac:dyDescent="0.35">
      <c r="A178" s="57"/>
      <c r="B178" s="17"/>
      <c r="C178" s="19"/>
      <c r="D178" s="19"/>
      <c r="E178" s="18"/>
      <c r="F178" s="17"/>
      <c r="G178" s="17"/>
      <c r="H178" s="16"/>
      <c r="I178" s="17"/>
      <c r="J178" s="16"/>
      <c r="K178" s="17"/>
      <c r="L178" s="17"/>
      <c r="M178" s="17"/>
      <c r="N178" s="15"/>
      <c r="O178" s="15"/>
      <c r="P178" s="17"/>
      <c r="Q178" s="17"/>
      <c r="R178" s="15"/>
      <c r="S178" s="15"/>
    </row>
    <row r="179" spans="1:19" s="6" customFormat="1" ht="12.75" customHeight="1" x14ac:dyDescent="0.3">
      <c r="A179" s="5"/>
      <c r="B179" s="48"/>
      <c r="C179" s="53"/>
      <c r="D179" s="13"/>
      <c r="E179" s="12"/>
      <c r="F179" s="12"/>
      <c r="G179" s="11"/>
      <c r="H179" s="12"/>
      <c r="I179" s="11"/>
      <c r="J179" s="12"/>
      <c r="K179" s="11"/>
      <c r="L179" s="92"/>
      <c r="M179" s="92"/>
      <c r="N179" s="94"/>
      <c r="O179" s="94"/>
      <c r="P179" s="46"/>
      <c r="Q179" s="46"/>
      <c r="R179" s="94"/>
      <c r="S179" s="94"/>
    </row>
    <row r="180" spans="1:19" s="6" customFormat="1" ht="12.75" customHeight="1" x14ac:dyDescent="0.3">
      <c r="A180" s="62"/>
      <c r="B180" s="62"/>
      <c r="C180" s="39"/>
      <c r="D180" s="3"/>
      <c r="E180" s="1"/>
      <c r="F180" s="2"/>
      <c r="G180" s="2"/>
      <c r="H180" s="2"/>
      <c r="I180" s="1"/>
      <c r="J180" s="2"/>
      <c r="K180" s="1"/>
      <c r="L180" s="1"/>
      <c r="M180" s="1"/>
      <c r="N180" s="43"/>
      <c r="O180" s="43"/>
      <c r="P180" s="1"/>
      <c r="Q180" s="1"/>
      <c r="R180" s="2"/>
      <c r="S180" s="2"/>
    </row>
    <row r="181" spans="1:19" s="6" customFormat="1" ht="12.75" customHeight="1" x14ac:dyDescent="0.3">
      <c r="A181" s="62"/>
      <c r="B181" s="62"/>
      <c r="C181" s="39"/>
      <c r="E181" s="7"/>
      <c r="F181" s="2"/>
      <c r="G181" s="5"/>
      <c r="H181" s="5"/>
      <c r="J181" s="5"/>
      <c r="L181" s="40"/>
      <c r="M181" s="40"/>
      <c r="N181" s="5"/>
      <c r="O181" s="5"/>
      <c r="P181" s="40"/>
      <c r="Q181" s="40"/>
      <c r="R181" s="5"/>
      <c r="S181" s="5"/>
    </row>
    <row r="182" spans="1:19" s="6" customFormat="1" ht="12.75" customHeight="1" x14ac:dyDescent="0.3">
      <c r="A182" s="48"/>
      <c r="B182" s="48"/>
      <c r="C182" s="53"/>
      <c r="D182" s="13"/>
      <c r="E182" s="12"/>
      <c r="F182" s="12"/>
      <c r="G182" s="11"/>
      <c r="H182" s="12"/>
      <c r="I182" s="11"/>
      <c r="J182" s="12"/>
      <c r="K182" s="11"/>
      <c r="L182" s="92"/>
      <c r="M182" s="92"/>
      <c r="N182" s="92"/>
      <c r="O182" s="92"/>
      <c r="P182" s="46"/>
      <c r="Q182" s="46"/>
      <c r="R182" s="14"/>
      <c r="S182" s="14"/>
    </row>
    <row r="183" spans="1:19" s="6" customFormat="1" ht="12.75" customHeight="1" x14ac:dyDescent="0.3">
      <c r="A183" s="62"/>
      <c r="B183" s="62"/>
      <c r="C183" s="39"/>
      <c r="E183" s="7"/>
      <c r="F183" s="2"/>
      <c r="G183" s="5"/>
      <c r="H183" s="5"/>
      <c r="J183" s="5"/>
      <c r="L183" s="40"/>
      <c r="M183" s="40"/>
      <c r="N183" s="5"/>
      <c r="O183" s="5"/>
      <c r="P183" s="40"/>
      <c r="Q183" s="40"/>
      <c r="R183" s="5"/>
      <c r="S183" s="5"/>
    </row>
    <row r="184" spans="1:19" s="6" customFormat="1" ht="12.75" customHeight="1" x14ac:dyDescent="0.3">
      <c r="A184" s="62"/>
      <c r="B184" s="62"/>
      <c r="C184" s="39"/>
      <c r="E184" s="7"/>
      <c r="F184" s="10"/>
      <c r="G184" s="5"/>
      <c r="H184" s="5"/>
      <c r="J184" s="5"/>
      <c r="L184" s="40"/>
      <c r="M184" s="40"/>
      <c r="N184" s="5"/>
      <c r="O184" s="5"/>
      <c r="P184" s="40"/>
      <c r="Q184" s="40"/>
      <c r="R184" s="5"/>
      <c r="S184" s="5"/>
    </row>
    <row r="185" spans="1:19" s="6" customFormat="1" ht="12.75" customHeight="1" x14ac:dyDescent="0.3">
      <c r="A185" s="62"/>
      <c r="B185" s="62"/>
      <c r="C185" s="39"/>
      <c r="E185" s="7"/>
      <c r="F185" s="2"/>
      <c r="G185" s="5"/>
      <c r="H185" s="5"/>
      <c r="J185" s="5"/>
      <c r="L185" s="40"/>
      <c r="M185" s="40"/>
      <c r="N185" s="5"/>
      <c r="O185" s="5"/>
      <c r="P185" s="40"/>
      <c r="Q185" s="40"/>
      <c r="R185" s="5"/>
      <c r="S185" s="5"/>
    </row>
    <row r="186" spans="1:19" s="6" customFormat="1" ht="12.75" customHeight="1" x14ac:dyDescent="0.3">
      <c r="A186" s="62"/>
      <c r="B186" s="62"/>
      <c r="C186" s="39"/>
      <c r="E186" s="7"/>
      <c r="F186" s="2"/>
      <c r="G186" s="5"/>
      <c r="H186" s="5"/>
      <c r="J186" s="5"/>
      <c r="L186" s="40"/>
      <c r="M186" s="40"/>
      <c r="N186" s="5"/>
      <c r="O186" s="5"/>
      <c r="P186" s="40"/>
      <c r="Q186" s="40"/>
      <c r="R186" s="5"/>
      <c r="S186" s="5"/>
    </row>
    <row r="187" spans="1:19" s="6" customFormat="1" ht="12.75" customHeight="1" x14ac:dyDescent="0.3">
      <c r="A187" s="62"/>
      <c r="B187" s="62"/>
      <c r="C187" s="39"/>
      <c r="E187" s="7"/>
      <c r="F187" s="2"/>
      <c r="G187" s="5"/>
      <c r="H187" s="5"/>
      <c r="J187" s="5"/>
      <c r="L187" s="40"/>
      <c r="M187" s="40"/>
      <c r="N187" s="5"/>
      <c r="O187" s="5"/>
      <c r="P187" s="40"/>
      <c r="Q187" s="40"/>
      <c r="R187" s="5"/>
      <c r="S187" s="5"/>
    </row>
    <row r="188" spans="1:19" s="6" customFormat="1" ht="12.75" customHeight="1" x14ac:dyDescent="0.3">
      <c r="A188" s="62"/>
      <c r="B188" s="62"/>
      <c r="C188" s="39"/>
      <c r="E188" s="7"/>
      <c r="F188" s="2"/>
      <c r="G188" s="5"/>
      <c r="H188" s="5"/>
      <c r="J188" s="5"/>
      <c r="L188" s="40"/>
      <c r="M188" s="40"/>
      <c r="N188" s="5"/>
      <c r="O188" s="5"/>
      <c r="P188" s="40"/>
      <c r="Q188" s="40"/>
      <c r="R188" s="5"/>
      <c r="S188" s="5"/>
    </row>
    <row r="189" spans="1:19" s="6" customFormat="1" ht="12.75" customHeight="1" x14ac:dyDescent="0.3">
      <c r="A189" s="62"/>
      <c r="B189" s="62"/>
      <c r="C189" s="39"/>
      <c r="E189" s="7"/>
      <c r="F189" s="2"/>
      <c r="G189" s="5"/>
      <c r="H189" s="5"/>
      <c r="J189" s="5"/>
      <c r="L189" s="40"/>
      <c r="M189" s="40"/>
      <c r="N189" s="5"/>
      <c r="O189" s="5"/>
      <c r="P189" s="40"/>
      <c r="Q189" s="40"/>
      <c r="R189" s="5"/>
      <c r="S189" s="5"/>
    </row>
    <row r="190" spans="1:19" s="6" customFormat="1" ht="12.75" customHeight="1" x14ac:dyDescent="0.3">
      <c r="A190" s="62"/>
      <c r="B190" s="62"/>
      <c r="C190" s="39"/>
      <c r="E190" s="7"/>
      <c r="F190" s="2"/>
      <c r="G190" s="5"/>
      <c r="H190" s="5"/>
      <c r="J190" s="5"/>
      <c r="L190" s="40"/>
      <c r="M190" s="40"/>
      <c r="N190" s="5"/>
      <c r="O190" s="5"/>
      <c r="P190" s="40"/>
      <c r="Q190" s="40"/>
      <c r="R190" s="5"/>
      <c r="S190" s="5"/>
    </row>
    <row r="191" spans="1:19" s="6" customFormat="1" ht="12.75" customHeight="1" x14ac:dyDescent="0.3">
      <c r="A191" s="62"/>
      <c r="B191" s="62"/>
      <c r="C191" s="39"/>
      <c r="E191" s="7"/>
      <c r="F191" s="2"/>
      <c r="G191" s="5"/>
      <c r="H191" s="5"/>
      <c r="J191" s="5"/>
      <c r="L191" s="40"/>
      <c r="M191" s="40"/>
      <c r="N191" s="5"/>
      <c r="O191" s="5"/>
      <c r="P191" s="40"/>
      <c r="Q191" s="40"/>
      <c r="R191" s="5"/>
      <c r="S191" s="5"/>
    </row>
    <row r="192" spans="1:19" s="6" customFormat="1" ht="12.75" customHeight="1" x14ac:dyDescent="0.3">
      <c r="A192" s="62"/>
      <c r="B192" s="62"/>
      <c r="C192" s="39"/>
      <c r="E192" s="7"/>
      <c r="F192" s="2"/>
      <c r="G192" s="5"/>
      <c r="H192" s="5"/>
      <c r="J192" s="5"/>
      <c r="L192" s="40"/>
      <c r="M192" s="40"/>
      <c r="N192" s="5"/>
      <c r="O192" s="5"/>
      <c r="P192" s="40"/>
      <c r="Q192" s="40"/>
      <c r="R192" s="5"/>
      <c r="S192" s="5"/>
    </row>
    <row r="193" spans="1:19" s="6" customFormat="1" ht="12.75" customHeight="1" x14ac:dyDescent="0.3">
      <c r="A193" s="62"/>
      <c r="B193" s="62"/>
      <c r="C193" s="39"/>
      <c r="E193" s="7"/>
      <c r="F193" s="2"/>
      <c r="G193" s="5"/>
      <c r="H193" s="5"/>
      <c r="J193" s="5"/>
      <c r="L193" s="40"/>
      <c r="M193" s="40"/>
      <c r="N193" s="5"/>
      <c r="O193" s="5"/>
      <c r="P193" s="40"/>
      <c r="Q193" s="40"/>
      <c r="R193" s="5"/>
      <c r="S193" s="5"/>
    </row>
    <row r="194" spans="1:19" s="6" customFormat="1" ht="12.75" customHeight="1" x14ac:dyDescent="0.3">
      <c r="A194" s="62"/>
      <c r="B194" s="62"/>
      <c r="C194" s="39"/>
      <c r="F194" s="5"/>
      <c r="G194" s="5"/>
      <c r="H194" s="5"/>
      <c r="J194" s="5"/>
      <c r="L194" s="40"/>
      <c r="M194" s="40"/>
      <c r="N194" s="5"/>
      <c r="O194" s="5"/>
      <c r="P194" s="40"/>
      <c r="Q194" s="40"/>
      <c r="R194" s="5"/>
      <c r="S194" s="5"/>
    </row>
    <row r="195" spans="1:19" s="6" customFormat="1" ht="12.75" customHeight="1" x14ac:dyDescent="0.3">
      <c r="A195" s="62"/>
      <c r="B195" s="62"/>
      <c r="C195" s="39"/>
      <c r="F195" s="5"/>
      <c r="G195" s="5"/>
      <c r="H195" s="5"/>
      <c r="J195" s="5"/>
      <c r="L195" s="40"/>
      <c r="M195" s="40"/>
      <c r="N195" s="5"/>
      <c r="O195" s="5"/>
      <c r="P195" s="40"/>
      <c r="Q195" s="40"/>
      <c r="R195" s="5"/>
      <c r="S195" s="5"/>
    </row>
    <row r="196" spans="1:19" s="6" customFormat="1" ht="12.75" customHeight="1" x14ac:dyDescent="0.3">
      <c r="A196" s="62"/>
      <c r="B196" s="62"/>
      <c r="C196" s="39"/>
      <c r="F196" s="5"/>
      <c r="G196" s="5"/>
      <c r="H196" s="5"/>
      <c r="J196" s="5"/>
      <c r="L196" s="40"/>
      <c r="M196" s="40"/>
      <c r="N196" s="5"/>
      <c r="O196" s="5"/>
      <c r="P196" s="40"/>
      <c r="Q196" s="40"/>
      <c r="R196" s="5"/>
      <c r="S196" s="5"/>
    </row>
    <row r="197" spans="1:19" s="6" customFormat="1" ht="12.75" customHeight="1" x14ac:dyDescent="0.3">
      <c r="A197" s="62"/>
      <c r="B197" s="62"/>
      <c r="C197" s="39"/>
      <c r="E197" s="7"/>
      <c r="F197" s="5"/>
      <c r="G197" s="5"/>
      <c r="H197" s="5"/>
      <c r="J197" s="5"/>
      <c r="L197" s="40"/>
      <c r="M197" s="40"/>
      <c r="N197" s="5"/>
      <c r="O197" s="5"/>
      <c r="P197" s="40"/>
      <c r="Q197" s="40"/>
      <c r="R197" s="5"/>
      <c r="S197" s="5"/>
    </row>
    <row r="198" spans="1:19" s="6" customFormat="1" ht="12.75" customHeight="1" x14ac:dyDescent="0.3">
      <c r="A198" s="62"/>
      <c r="B198" s="62"/>
      <c r="C198" s="39"/>
      <c r="E198" s="7"/>
      <c r="F198" s="5"/>
      <c r="G198" s="5"/>
      <c r="H198" s="5"/>
      <c r="J198" s="5"/>
      <c r="L198" s="40"/>
      <c r="M198" s="40"/>
      <c r="N198" s="5"/>
      <c r="O198" s="5"/>
      <c r="P198" s="40"/>
      <c r="Q198" s="40"/>
      <c r="R198" s="5"/>
      <c r="S198" s="5"/>
    </row>
    <row r="199" spans="1:19" s="6" customFormat="1" ht="12.75" customHeight="1" x14ac:dyDescent="0.3">
      <c r="A199" s="62"/>
      <c r="B199" s="62"/>
      <c r="C199" s="39"/>
      <c r="E199" s="7"/>
      <c r="F199" s="2"/>
      <c r="G199" s="5"/>
      <c r="H199" s="5"/>
      <c r="J199" s="5"/>
      <c r="L199" s="40"/>
      <c r="M199" s="40"/>
      <c r="N199" s="5"/>
      <c r="O199" s="5"/>
      <c r="P199" s="40"/>
      <c r="Q199" s="40"/>
      <c r="R199" s="5"/>
      <c r="S199" s="5"/>
    </row>
    <row r="200" spans="1:19" s="6" customFormat="1" ht="12.75" customHeight="1" x14ac:dyDescent="0.3">
      <c r="A200" s="62"/>
      <c r="B200" s="62"/>
      <c r="C200" s="39"/>
      <c r="E200" s="7"/>
      <c r="F200" s="2"/>
      <c r="G200" s="5"/>
      <c r="H200" s="5"/>
      <c r="J200" s="5"/>
      <c r="L200" s="40"/>
      <c r="M200" s="40"/>
      <c r="N200" s="5"/>
      <c r="O200" s="5"/>
      <c r="P200" s="40"/>
      <c r="Q200" s="40"/>
      <c r="R200" s="5"/>
      <c r="S200" s="5"/>
    </row>
    <row r="201" spans="1:19" s="6" customFormat="1" ht="12.75" customHeight="1" x14ac:dyDescent="0.3">
      <c r="A201" s="62"/>
      <c r="B201" s="62"/>
      <c r="C201" s="39"/>
      <c r="E201" s="7"/>
      <c r="F201" s="2"/>
      <c r="G201" s="5"/>
      <c r="H201" s="5"/>
      <c r="J201" s="5"/>
      <c r="L201" s="40"/>
      <c r="M201" s="40"/>
      <c r="N201" s="5"/>
      <c r="O201" s="5"/>
      <c r="P201" s="40"/>
      <c r="Q201" s="40"/>
      <c r="R201" s="5"/>
      <c r="S201" s="5"/>
    </row>
    <row r="202" spans="1:19" s="6" customFormat="1" ht="12.75" customHeight="1" x14ac:dyDescent="0.3">
      <c r="A202" s="62"/>
      <c r="B202" s="62"/>
      <c r="C202" s="39"/>
      <c r="E202" s="7"/>
      <c r="F202" s="2"/>
      <c r="G202" s="5"/>
      <c r="H202" s="5"/>
      <c r="J202" s="5"/>
      <c r="L202" s="40"/>
      <c r="M202" s="40"/>
      <c r="N202" s="5"/>
      <c r="O202" s="5"/>
      <c r="P202" s="40"/>
      <c r="Q202" s="40"/>
      <c r="R202" s="5"/>
      <c r="S202" s="5"/>
    </row>
    <row r="203" spans="1:19" s="6" customFormat="1" ht="12.75" customHeight="1" x14ac:dyDescent="0.3">
      <c r="A203" s="62"/>
      <c r="B203" s="62"/>
      <c r="C203" s="39"/>
      <c r="E203" s="7"/>
      <c r="F203" s="2"/>
      <c r="G203" s="5"/>
      <c r="H203" s="5"/>
      <c r="J203" s="5"/>
      <c r="L203" s="40"/>
      <c r="M203" s="40"/>
      <c r="N203" s="5"/>
      <c r="O203" s="5"/>
      <c r="P203" s="40"/>
      <c r="Q203" s="40"/>
      <c r="R203" s="5"/>
      <c r="S203" s="5"/>
    </row>
    <row r="204" spans="1:19" s="6" customFormat="1" ht="12.75" customHeight="1" x14ac:dyDescent="0.3">
      <c r="A204" s="62"/>
      <c r="B204" s="62"/>
      <c r="C204" s="39"/>
      <c r="E204" s="7"/>
      <c r="F204" s="2"/>
      <c r="G204" s="5"/>
      <c r="H204" s="5"/>
      <c r="J204" s="5"/>
      <c r="L204" s="40"/>
      <c r="M204" s="40"/>
      <c r="N204" s="5"/>
      <c r="O204" s="5"/>
      <c r="P204" s="40"/>
      <c r="Q204" s="40"/>
      <c r="R204" s="5"/>
      <c r="S204" s="5"/>
    </row>
    <row r="205" spans="1:19" s="6" customFormat="1" ht="12.75" customHeight="1" x14ac:dyDescent="0.3">
      <c r="A205" s="62"/>
      <c r="B205" s="62"/>
      <c r="C205" s="39"/>
      <c r="E205" s="7"/>
      <c r="F205" s="2"/>
      <c r="G205" s="5"/>
      <c r="H205" s="5"/>
      <c r="J205" s="5"/>
      <c r="L205" s="40"/>
      <c r="M205" s="40"/>
      <c r="N205" s="5"/>
      <c r="O205" s="5"/>
      <c r="P205" s="40"/>
      <c r="Q205" s="40"/>
      <c r="R205" s="5"/>
      <c r="S205" s="5"/>
    </row>
    <row r="206" spans="1:19" s="6" customFormat="1" ht="12.75" customHeight="1" x14ac:dyDescent="0.3">
      <c r="A206" s="62"/>
      <c r="B206" s="62"/>
      <c r="C206" s="39"/>
      <c r="E206" s="7"/>
      <c r="F206" s="2"/>
      <c r="G206" s="5"/>
      <c r="H206" s="5"/>
      <c r="J206" s="5"/>
      <c r="L206" s="40"/>
      <c r="M206" s="40"/>
      <c r="N206" s="5"/>
      <c r="O206" s="5"/>
      <c r="P206" s="40"/>
      <c r="Q206" s="40"/>
      <c r="R206" s="5"/>
      <c r="S206" s="5"/>
    </row>
    <row r="207" spans="1:19" s="6" customFormat="1" ht="12.75" customHeight="1" x14ac:dyDescent="0.3">
      <c r="A207" s="62"/>
      <c r="B207" s="62"/>
      <c r="C207" s="39"/>
      <c r="E207" s="7"/>
      <c r="F207" s="2"/>
      <c r="G207" s="5"/>
      <c r="H207" s="5"/>
      <c r="J207" s="5"/>
      <c r="L207" s="40"/>
      <c r="M207" s="40"/>
      <c r="N207" s="5"/>
      <c r="O207" s="5"/>
      <c r="P207" s="40"/>
      <c r="Q207" s="40"/>
      <c r="R207" s="5"/>
      <c r="S207" s="5"/>
    </row>
    <row r="208" spans="1:19" s="6" customFormat="1" ht="12.75" customHeight="1" x14ac:dyDescent="0.3">
      <c r="A208" s="62"/>
      <c r="B208" s="62"/>
      <c r="C208" s="39"/>
      <c r="E208" s="7"/>
      <c r="F208" s="2"/>
      <c r="G208" s="5"/>
      <c r="H208" s="5"/>
      <c r="J208" s="5"/>
      <c r="L208" s="40"/>
      <c r="M208" s="40"/>
      <c r="N208" s="5"/>
      <c r="O208" s="5"/>
      <c r="P208" s="40"/>
      <c r="Q208" s="40"/>
      <c r="R208" s="5"/>
      <c r="S208" s="5"/>
    </row>
    <row r="209" spans="1:19" s="6" customFormat="1" ht="12.75" customHeight="1" x14ac:dyDescent="0.3">
      <c r="A209" s="62"/>
      <c r="B209" s="62"/>
      <c r="C209" s="39"/>
      <c r="E209" s="7"/>
      <c r="F209" s="2"/>
      <c r="G209" s="5"/>
      <c r="H209" s="5"/>
      <c r="J209" s="5"/>
      <c r="L209" s="40"/>
      <c r="M209" s="40"/>
      <c r="N209" s="5"/>
      <c r="O209" s="5"/>
      <c r="P209" s="40"/>
      <c r="Q209" s="40"/>
      <c r="R209" s="5"/>
      <c r="S209" s="5"/>
    </row>
    <row r="210" spans="1:19" s="6" customFormat="1" ht="12.75" customHeight="1" x14ac:dyDescent="0.3">
      <c r="A210" s="62"/>
      <c r="B210" s="62"/>
      <c r="C210" s="39"/>
      <c r="E210" s="7"/>
      <c r="F210" s="2"/>
      <c r="G210" s="5"/>
      <c r="H210" s="5"/>
      <c r="J210" s="5"/>
      <c r="L210" s="40"/>
      <c r="M210" s="40"/>
      <c r="N210" s="5"/>
      <c r="O210" s="5"/>
      <c r="P210" s="40"/>
      <c r="Q210" s="40"/>
      <c r="R210" s="5"/>
      <c r="S210" s="5"/>
    </row>
    <row r="211" spans="1:19" s="6" customFormat="1" ht="12.75" customHeight="1" x14ac:dyDescent="0.3">
      <c r="A211" s="62"/>
      <c r="B211" s="62"/>
      <c r="C211" s="39"/>
      <c r="E211" s="7"/>
      <c r="F211" s="2"/>
      <c r="G211" s="5"/>
      <c r="H211" s="5"/>
      <c r="J211" s="5"/>
      <c r="L211" s="40"/>
      <c r="M211" s="40"/>
      <c r="N211" s="5"/>
      <c r="O211" s="5"/>
      <c r="P211" s="40"/>
      <c r="Q211" s="40"/>
      <c r="R211" s="5"/>
      <c r="S211" s="5"/>
    </row>
    <row r="212" spans="1:19" s="6" customFormat="1" ht="12.75" customHeight="1" x14ac:dyDescent="0.3">
      <c r="A212" s="62"/>
      <c r="B212" s="62"/>
      <c r="C212" s="39"/>
      <c r="E212" s="7"/>
      <c r="F212" s="2"/>
      <c r="G212" s="5"/>
      <c r="H212" s="5"/>
      <c r="J212" s="5"/>
      <c r="L212" s="40"/>
      <c r="M212" s="40"/>
      <c r="N212" s="5"/>
      <c r="O212" s="5"/>
      <c r="P212" s="40"/>
      <c r="Q212" s="40"/>
      <c r="R212" s="5"/>
      <c r="S212" s="5"/>
    </row>
    <row r="213" spans="1:19" s="6" customFormat="1" ht="12.75" customHeight="1" x14ac:dyDescent="0.3">
      <c r="A213" s="62"/>
      <c r="B213" s="62"/>
      <c r="C213" s="39"/>
      <c r="E213" s="7"/>
      <c r="F213" s="2"/>
      <c r="G213" s="5"/>
      <c r="H213" s="5"/>
      <c r="J213" s="5"/>
      <c r="L213" s="40"/>
      <c r="M213" s="40"/>
      <c r="N213" s="5"/>
      <c r="O213" s="5"/>
      <c r="P213" s="40"/>
      <c r="Q213" s="40"/>
      <c r="R213" s="5"/>
      <c r="S213" s="5"/>
    </row>
    <row r="214" spans="1:19" s="6" customFormat="1" ht="12.75" customHeight="1" x14ac:dyDescent="0.3">
      <c r="A214" s="62"/>
      <c r="B214" s="62"/>
      <c r="C214" s="39"/>
      <c r="E214" s="7"/>
      <c r="F214" s="2"/>
      <c r="G214" s="5"/>
      <c r="H214" s="5"/>
      <c r="J214" s="5"/>
      <c r="L214" s="40"/>
      <c r="M214" s="40"/>
      <c r="N214" s="5"/>
      <c r="O214" s="5"/>
      <c r="P214" s="40"/>
      <c r="Q214" s="40"/>
      <c r="R214" s="5"/>
      <c r="S214" s="5"/>
    </row>
    <row r="215" spans="1:19" s="6" customFormat="1" ht="12.75" customHeight="1" x14ac:dyDescent="0.3">
      <c r="A215" s="62"/>
      <c r="B215" s="62"/>
      <c r="C215" s="39"/>
      <c r="E215" s="7"/>
      <c r="F215" s="2"/>
      <c r="G215" s="5"/>
      <c r="H215" s="5"/>
      <c r="J215" s="5"/>
      <c r="L215" s="40"/>
      <c r="M215" s="40"/>
      <c r="N215" s="5"/>
      <c r="O215" s="5"/>
      <c r="P215" s="40"/>
      <c r="Q215" s="40"/>
      <c r="R215" s="5"/>
      <c r="S215" s="5"/>
    </row>
    <row r="216" spans="1:19" s="6" customFormat="1" ht="12.75" customHeight="1" x14ac:dyDescent="0.3">
      <c r="A216" s="62"/>
      <c r="B216" s="62"/>
      <c r="C216" s="39"/>
      <c r="E216" s="7"/>
      <c r="F216" s="2"/>
      <c r="G216" s="5"/>
      <c r="H216" s="5"/>
      <c r="J216" s="5"/>
      <c r="L216" s="40"/>
      <c r="M216" s="40"/>
      <c r="N216" s="5"/>
      <c r="O216" s="5"/>
      <c r="P216" s="40"/>
      <c r="Q216" s="40"/>
      <c r="R216" s="5"/>
      <c r="S216" s="5"/>
    </row>
    <row r="217" spans="1:19" s="6" customFormat="1" ht="12.75" customHeight="1" x14ac:dyDescent="0.3">
      <c r="A217" s="62"/>
      <c r="B217" s="62"/>
      <c r="C217" s="39"/>
      <c r="E217" s="7"/>
      <c r="F217" s="2"/>
      <c r="G217" s="5"/>
      <c r="H217" s="5"/>
      <c r="J217" s="5"/>
      <c r="L217" s="40"/>
      <c r="M217" s="40"/>
      <c r="N217" s="5"/>
      <c r="O217" s="5"/>
      <c r="P217" s="40"/>
      <c r="Q217" s="40"/>
      <c r="R217" s="5"/>
      <c r="S217" s="5"/>
    </row>
    <row r="218" spans="1:19" s="6" customFormat="1" ht="12.75" customHeight="1" x14ac:dyDescent="0.3">
      <c r="A218" s="62"/>
      <c r="B218" s="62"/>
      <c r="C218" s="39"/>
      <c r="E218" s="7"/>
      <c r="F218" s="2"/>
      <c r="G218" s="5"/>
      <c r="H218" s="5"/>
      <c r="J218" s="5"/>
      <c r="L218" s="40"/>
      <c r="M218" s="40"/>
      <c r="N218" s="5"/>
      <c r="O218" s="5"/>
      <c r="P218" s="40"/>
      <c r="Q218" s="40"/>
      <c r="R218" s="5"/>
      <c r="S218" s="5"/>
    </row>
    <row r="219" spans="1:19" s="6" customFormat="1" ht="12.75" customHeight="1" x14ac:dyDescent="0.3">
      <c r="A219" s="62"/>
      <c r="B219" s="62"/>
      <c r="C219" s="39"/>
      <c r="E219" s="7"/>
      <c r="F219" s="2"/>
      <c r="G219" s="5"/>
      <c r="H219" s="5"/>
      <c r="J219" s="5"/>
      <c r="L219" s="40"/>
      <c r="M219" s="40"/>
      <c r="N219" s="5"/>
      <c r="O219" s="5"/>
      <c r="P219" s="40"/>
      <c r="Q219" s="40"/>
      <c r="R219" s="5"/>
      <c r="S219" s="5"/>
    </row>
    <row r="220" spans="1:19" s="6" customFormat="1" ht="12.75" customHeight="1" x14ac:dyDescent="0.3">
      <c r="A220" s="62"/>
      <c r="B220" s="62"/>
      <c r="C220" s="39"/>
      <c r="E220" s="7"/>
      <c r="F220" s="2"/>
      <c r="G220" s="5"/>
      <c r="H220" s="5"/>
      <c r="J220" s="5"/>
      <c r="L220" s="40"/>
      <c r="M220" s="40"/>
      <c r="N220" s="5"/>
      <c r="O220" s="5"/>
      <c r="P220" s="40"/>
      <c r="Q220" s="40"/>
      <c r="R220" s="5"/>
      <c r="S220" s="5"/>
    </row>
    <row r="221" spans="1:19" s="6" customFormat="1" ht="12.75" customHeight="1" x14ac:dyDescent="0.3">
      <c r="A221" s="62"/>
      <c r="B221" s="62"/>
      <c r="C221" s="39"/>
      <c r="E221" s="7"/>
      <c r="F221" s="2"/>
      <c r="G221" s="5"/>
      <c r="H221" s="5"/>
      <c r="J221" s="5"/>
      <c r="L221" s="40"/>
      <c r="M221" s="40"/>
      <c r="N221" s="5"/>
      <c r="O221" s="5"/>
      <c r="P221" s="40"/>
      <c r="Q221" s="40"/>
      <c r="R221" s="5"/>
      <c r="S221" s="5"/>
    </row>
    <row r="222" spans="1:19" s="6" customFormat="1" ht="12.75" customHeight="1" x14ac:dyDescent="0.3">
      <c r="A222" s="62"/>
      <c r="B222" s="62"/>
      <c r="C222" s="39"/>
      <c r="E222" s="7"/>
      <c r="F222" s="2"/>
      <c r="G222" s="5"/>
      <c r="H222" s="5"/>
      <c r="J222" s="5"/>
      <c r="L222" s="40"/>
      <c r="M222" s="40"/>
      <c r="N222" s="5"/>
      <c r="O222" s="5"/>
      <c r="P222" s="40"/>
      <c r="Q222" s="40"/>
      <c r="R222" s="5"/>
      <c r="S222" s="5"/>
    </row>
    <row r="223" spans="1:19" s="6" customFormat="1" ht="12.75" customHeight="1" x14ac:dyDescent="0.3">
      <c r="A223" s="62"/>
      <c r="B223" s="62"/>
      <c r="C223" s="39"/>
      <c r="E223" s="7"/>
      <c r="F223" s="2"/>
      <c r="G223" s="5"/>
      <c r="H223" s="5"/>
      <c r="J223" s="5"/>
      <c r="L223" s="40"/>
      <c r="M223" s="40"/>
      <c r="N223" s="5"/>
      <c r="O223" s="5"/>
      <c r="P223" s="40"/>
      <c r="Q223" s="40"/>
      <c r="R223" s="5"/>
      <c r="S223" s="5"/>
    </row>
    <row r="224" spans="1:19" s="6" customFormat="1" ht="12.75" customHeight="1" x14ac:dyDescent="0.3">
      <c r="A224" s="62"/>
      <c r="B224" s="62"/>
      <c r="C224" s="39"/>
      <c r="E224" s="7"/>
      <c r="F224" s="2"/>
      <c r="G224" s="5"/>
      <c r="H224" s="5"/>
      <c r="J224" s="5"/>
      <c r="L224" s="40"/>
      <c r="M224" s="40"/>
      <c r="N224" s="5"/>
      <c r="O224" s="5"/>
      <c r="P224" s="40"/>
      <c r="Q224" s="40"/>
      <c r="R224" s="5"/>
      <c r="S224" s="5"/>
    </row>
    <row r="225" spans="1:19" s="6" customFormat="1" ht="12.75" customHeight="1" x14ac:dyDescent="0.3">
      <c r="A225" s="62"/>
      <c r="B225" s="62"/>
      <c r="C225" s="39"/>
      <c r="E225" s="7"/>
      <c r="F225" s="2"/>
      <c r="G225" s="5"/>
      <c r="H225" s="5"/>
      <c r="J225" s="5"/>
      <c r="L225" s="40"/>
      <c r="M225" s="40"/>
      <c r="N225" s="5"/>
      <c r="O225" s="5"/>
      <c r="P225" s="40"/>
      <c r="Q225" s="40"/>
      <c r="R225" s="5"/>
      <c r="S225" s="5"/>
    </row>
    <row r="226" spans="1:19" s="6" customFormat="1" ht="12.75" customHeight="1" x14ac:dyDescent="0.3">
      <c r="A226" s="62"/>
      <c r="B226" s="62"/>
      <c r="C226" s="39"/>
      <c r="E226" s="7"/>
      <c r="F226" s="2"/>
      <c r="G226" s="5"/>
      <c r="H226" s="5"/>
      <c r="J226" s="5"/>
      <c r="L226" s="40"/>
      <c r="M226" s="40"/>
      <c r="N226" s="5"/>
      <c r="O226" s="5"/>
      <c r="P226" s="40"/>
      <c r="Q226" s="40"/>
      <c r="R226" s="5"/>
      <c r="S226" s="5"/>
    </row>
    <row r="227" spans="1:19" s="6" customFormat="1" ht="12.75" customHeight="1" x14ac:dyDescent="0.3">
      <c r="A227" s="62"/>
      <c r="B227" s="62"/>
      <c r="C227" s="39"/>
      <c r="E227" s="7"/>
      <c r="F227" s="2"/>
      <c r="G227" s="5"/>
      <c r="H227" s="5"/>
      <c r="J227" s="5"/>
      <c r="L227" s="40"/>
      <c r="M227" s="40"/>
      <c r="N227" s="5"/>
      <c r="O227" s="5"/>
      <c r="P227" s="40"/>
      <c r="Q227" s="40"/>
      <c r="R227" s="5"/>
      <c r="S227" s="5"/>
    </row>
    <row r="228" spans="1:19" s="6" customFormat="1" ht="12.75" customHeight="1" x14ac:dyDescent="0.3">
      <c r="A228" s="62"/>
      <c r="B228" s="62"/>
      <c r="C228" s="39"/>
      <c r="E228" s="7"/>
      <c r="F228" s="2"/>
      <c r="G228" s="5"/>
      <c r="H228" s="5"/>
      <c r="J228" s="5"/>
      <c r="L228" s="40"/>
      <c r="M228" s="40"/>
      <c r="N228" s="5"/>
      <c r="O228" s="5"/>
      <c r="P228" s="40"/>
      <c r="Q228" s="40"/>
      <c r="R228" s="5"/>
      <c r="S228" s="5"/>
    </row>
    <row r="229" spans="1:19" s="6" customFormat="1" ht="12.75" customHeight="1" x14ac:dyDescent="0.3">
      <c r="A229" s="62"/>
      <c r="B229" s="62"/>
      <c r="C229" s="39"/>
      <c r="E229" s="7"/>
      <c r="F229" s="2"/>
      <c r="G229" s="5"/>
      <c r="H229" s="5"/>
      <c r="J229" s="5"/>
      <c r="L229" s="40"/>
      <c r="M229" s="40"/>
      <c r="N229" s="5"/>
      <c r="O229" s="5"/>
      <c r="P229" s="40"/>
      <c r="Q229" s="40"/>
      <c r="R229" s="5"/>
      <c r="S229" s="5"/>
    </row>
    <row r="230" spans="1:19" s="6" customFormat="1" ht="12.75" customHeight="1" x14ac:dyDescent="0.3">
      <c r="A230" s="62"/>
      <c r="B230" s="62"/>
      <c r="C230" s="39"/>
      <c r="E230" s="7"/>
      <c r="F230" s="2"/>
      <c r="G230" s="5"/>
      <c r="H230" s="5"/>
      <c r="J230" s="5"/>
      <c r="L230" s="40"/>
      <c r="M230" s="40"/>
      <c r="N230" s="5"/>
      <c r="O230" s="5"/>
      <c r="P230" s="40"/>
      <c r="Q230" s="40"/>
      <c r="R230" s="5"/>
      <c r="S230" s="5"/>
    </row>
    <row r="231" spans="1:19" s="6" customFormat="1" ht="12.75" customHeight="1" x14ac:dyDescent="0.3">
      <c r="A231" s="62"/>
      <c r="B231" s="62"/>
      <c r="C231" s="39"/>
      <c r="E231" s="7"/>
      <c r="F231" s="2"/>
      <c r="G231" s="5"/>
      <c r="H231" s="5"/>
      <c r="J231" s="5"/>
      <c r="L231" s="40"/>
      <c r="M231" s="40"/>
      <c r="N231" s="5"/>
      <c r="O231" s="5"/>
      <c r="P231" s="40"/>
      <c r="Q231" s="40"/>
      <c r="R231" s="5"/>
      <c r="S231" s="5"/>
    </row>
    <row r="232" spans="1:19" s="6" customFormat="1" ht="12.75" customHeight="1" x14ac:dyDescent="0.3">
      <c r="A232" s="62"/>
      <c r="B232" s="62"/>
      <c r="C232" s="39"/>
      <c r="E232" s="7"/>
      <c r="F232" s="2"/>
      <c r="G232" s="5"/>
      <c r="H232" s="5"/>
      <c r="J232" s="5"/>
      <c r="L232" s="40"/>
      <c r="M232" s="40"/>
      <c r="N232" s="5"/>
      <c r="O232" s="5"/>
      <c r="P232" s="40"/>
      <c r="Q232" s="40"/>
      <c r="R232" s="5"/>
      <c r="S232" s="5"/>
    </row>
    <row r="233" spans="1:19" s="6" customFormat="1" ht="12.75" customHeight="1" x14ac:dyDescent="0.3">
      <c r="A233" s="62"/>
      <c r="B233" s="62"/>
      <c r="C233" s="39"/>
      <c r="E233" s="7"/>
      <c r="F233" s="2"/>
      <c r="G233" s="5"/>
      <c r="H233" s="5"/>
      <c r="J233" s="5"/>
      <c r="L233" s="40"/>
      <c r="M233" s="40"/>
      <c r="N233" s="5"/>
      <c r="O233" s="5"/>
      <c r="P233" s="40"/>
      <c r="Q233" s="40"/>
      <c r="R233" s="5"/>
      <c r="S233" s="5"/>
    </row>
    <row r="234" spans="1:19" s="6" customFormat="1" ht="12.75" customHeight="1" x14ac:dyDescent="0.3">
      <c r="A234" s="62"/>
      <c r="B234" s="62"/>
      <c r="C234" s="39"/>
      <c r="E234" s="7"/>
      <c r="F234" s="2"/>
      <c r="G234" s="5"/>
      <c r="H234" s="5"/>
      <c r="J234" s="5"/>
      <c r="L234" s="40"/>
      <c r="M234" s="40"/>
      <c r="N234" s="5"/>
      <c r="O234" s="5"/>
      <c r="P234" s="40"/>
      <c r="Q234" s="40"/>
      <c r="R234" s="5"/>
      <c r="S234" s="5"/>
    </row>
    <row r="235" spans="1:19" s="6" customFormat="1" ht="12.75" customHeight="1" x14ac:dyDescent="0.3">
      <c r="A235" s="62"/>
      <c r="B235" s="62"/>
      <c r="C235" s="39"/>
      <c r="E235" s="7"/>
      <c r="F235" s="2"/>
      <c r="G235" s="5"/>
      <c r="H235" s="5"/>
      <c r="J235" s="5"/>
      <c r="L235" s="40"/>
      <c r="M235" s="40"/>
      <c r="N235" s="5"/>
      <c r="O235" s="5"/>
      <c r="P235" s="40"/>
      <c r="Q235" s="40"/>
      <c r="R235" s="5"/>
      <c r="S235" s="5"/>
    </row>
    <row r="236" spans="1:19" s="6" customFormat="1" ht="12.75" customHeight="1" x14ac:dyDescent="0.3">
      <c r="A236" s="62"/>
      <c r="B236" s="62"/>
      <c r="C236" s="39"/>
      <c r="E236" s="7"/>
      <c r="F236" s="2"/>
      <c r="G236" s="5"/>
      <c r="H236" s="5"/>
      <c r="J236" s="5"/>
      <c r="L236" s="40"/>
      <c r="M236" s="40"/>
      <c r="N236" s="5"/>
      <c r="O236" s="5"/>
      <c r="P236" s="40"/>
      <c r="Q236" s="40"/>
      <c r="R236" s="5"/>
      <c r="S236" s="5"/>
    </row>
    <row r="237" spans="1:19" s="6" customFormat="1" ht="12.75" customHeight="1" x14ac:dyDescent="0.3">
      <c r="A237" s="64"/>
      <c r="B237" s="64"/>
      <c r="C237" s="39"/>
      <c r="D237" s="9"/>
      <c r="E237" s="9"/>
      <c r="F237" s="8"/>
      <c r="G237" s="5"/>
      <c r="H237" s="5"/>
      <c r="J237" s="5"/>
      <c r="L237" s="40"/>
      <c r="M237" s="40"/>
      <c r="N237" s="5"/>
      <c r="O237" s="5"/>
      <c r="P237" s="40"/>
      <c r="Q237" s="40"/>
      <c r="R237" s="5"/>
      <c r="S237" s="5"/>
    </row>
    <row r="238" spans="1:19" s="6" customFormat="1" ht="12.75" customHeight="1" x14ac:dyDescent="0.3">
      <c r="A238" s="62"/>
      <c r="B238" s="62"/>
      <c r="C238" s="39"/>
      <c r="F238" s="5"/>
      <c r="G238" s="5"/>
      <c r="H238" s="5"/>
      <c r="J238" s="5"/>
      <c r="L238" s="40"/>
      <c r="M238" s="40"/>
      <c r="N238" s="5"/>
      <c r="O238" s="5"/>
      <c r="P238" s="40"/>
      <c r="Q238" s="40"/>
      <c r="R238" s="5"/>
      <c r="S238" s="5"/>
    </row>
    <row r="239" spans="1:19" s="6" customFormat="1" ht="12.75" customHeight="1" x14ac:dyDescent="0.3">
      <c r="A239" s="62"/>
      <c r="B239" s="62"/>
      <c r="C239" s="39"/>
      <c r="F239" s="5"/>
      <c r="G239" s="5"/>
      <c r="H239" s="5"/>
      <c r="J239" s="5"/>
      <c r="L239" s="40"/>
      <c r="M239" s="40"/>
      <c r="N239" s="5"/>
      <c r="O239" s="5"/>
      <c r="P239" s="40"/>
      <c r="Q239" s="40"/>
      <c r="R239" s="5"/>
      <c r="S239" s="5"/>
    </row>
    <row r="240" spans="1:19" s="6" customFormat="1" ht="12.75" customHeight="1" x14ac:dyDescent="0.3">
      <c r="A240" s="62"/>
      <c r="B240" s="62"/>
      <c r="C240" s="39"/>
      <c r="E240" s="7"/>
      <c r="F240" s="5"/>
      <c r="G240" s="5"/>
      <c r="H240" s="5"/>
      <c r="J240" s="5"/>
      <c r="L240" s="40"/>
      <c r="M240" s="40"/>
      <c r="N240" s="5"/>
      <c r="O240" s="5"/>
      <c r="P240" s="40"/>
      <c r="Q240" s="40"/>
      <c r="R240" s="5"/>
      <c r="S240" s="5"/>
    </row>
    <row r="241" spans="1:19" s="6" customFormat="1" ht="12.75" customHeight="1" x14ac:dyDescent="0.3">
      <c r="A241" s="62"/>
      <c r="B241" s="62"/>
      <c r="C241" s="39"/>
      <c r="E241" s="7"/>
      <c r="F241" s="5"/>
      <c r="G241" s="5"/>
      <c r="H241" s="5"/>
      <c r="J241" s="5"/>
      <c r="L241" s="40"/>
      <c r="M241" s="40"/>
      <c r="N241" s="5"/>
      <c r="O241" s="5"/>
      <c r="P241" s="40"/>
      <c r="Q241" s="40"/>
      <c r="R241" s="5"/>
      <c r="S241" s="5"/>
    </row>
    <row r="242" spans="1:19" s="6" customFormat="1" ht="12.75" customHeight="1" x14ac:dyDescent="0.3">
      <c r="A242" s="62"/>
      <c r="B242" s="62"/>
      <c r="C242" s="39"/>
      <c r="E242" s="7"/>
      <c r="F242" s="2"/>
      <c r="G242" s="5"/>
      <c r="H242" s="5"/>
      <c r="J242" s="5"/>
      <c r="L242" s="40"/>
      <c r="M242" s="40"/>
      <c r="N242" s="5"/>
      <c r="O242" s="5"/>
      <c r="P242" s="40"/>
      <c r="Q242" s="40"/>
      <c r="R242" s="5"/>
      <c r="S242" s="5"/>
    </row>
    <row r="243" spans="1:19" s="6" customFormat="1" ht="12.75" customHeight="1" x14ac:dyDescent="0.3">
      <c r="A243" s="62"/>
      <c r="B243" s="62"/>
      <c r="C243" s="39"/>
      <c r="E243" s="7"/>
      <c r="F243" s="2"/>
      <c r="G243" s="5"/>
      <c r="H243" s="5"/>
      <c r="J243" s="5"/>
      <c r="L243" s="40"/>
      <c r="M243" s="40"/>
      <c r="N243" s="5"/>
      <c r="O243" s="5"/>
      <c r="P243" s="40"/>
      <c r="Q243" s="40"/>
      <c r="R243" s="5"/>
      <c r="S243" s="5"/>
    </row>
    <row r="244" spans="1:19" s="6" customFormat="1" ht="12.75" customHeight="1" x14ac:dyDescent="0.3">
      <c r="A244" s="62"/>
      <c r="B244" s="62"/>
      <c r="C244" s="39"/>
      <c r="E244" s="7"/>
      <c r="F244" s="2"/>
      <c r="G244" s="5"/>
      <c r="H244" s="5"/>
      <c r="J244" s="5"/>
      <c r="L244" s="40"/>
      <c r="M244" s="40"/>
      <c r="N244" s="5"/>
      <c r="O244" s="5"/>
      <c r="P244" s="40"/>
      <c r="Q244" s="40"/>
      <c r="R244" s="5"/>
      <c r="S244" s="5"/>
    </row>
    <row r="245" spans="1:19" s="6" customFormat="1" ht="12.75" customHeight="1" x14ac:dyDescent="0.3">
      <c r="A245" s="62"/>
      <c r="B245" s="62"/>
      <c r="C245" s="39"/>
      <c r="E245" s="7"/>
      <c r="F245" s="2"/>
      <c r="G245" s="5"/>
      <c r="H245" s="5"/>
      <c r="J245" s="5"/>
      <c r="L245" s="40"/>
      <c r="M245" s="40"/>
      <c r="N245" s="5"/>
      <c r="O245" s="5"/>
      <c r="P245" s="40"/>
      <c r="Q245" s="40"/>
      <c r="R245" s="5"/>
      <c r="S245" s="5"/>
    </row>
    <row r="246" spans="1:19" s="6" customFormat="1" ht="12.75" customHeight="1" x14ac:dyDescent="0.3">
      <c r="A246" s="62"/>
      <c r="B246" s="62"/>
      <c r="C246" s="39"/>
      <c r="E246" s="7"/>
      <c r="F246" s="2"/>
      <c r="G246" s="5"/>
      <c r="H246" s="5"/>
      <c r="J246" s="5"/>
      <c r="L246" s="40"/>
      <c r="M246" s="40"/>
      <c r="N246" s="5"/>
      <c r="O246" s="5"/>
      <c r="P246" s="40"/>
      <c r="Q246" s="40"/>
      <c r="R246" s="5"/>
      <c r="S246" s="5"/>
    </row>
    <row r="247" spans="1:19" s="6" customFormat="1" ht="12.75" customHeight="1" x14ac:dyDescent="0.3">
      <c r="A247" s="62"/>
      <c r="B247" s="62"/>
      <c r="C247" s="39"/>
      <c r="E247" s="7"/>
      <c r="F247" s="2"/>
      <c r="G247" s="5"/>
      <c r="H247" s="5"/>
      <c r="J247" s="5"/>
      <c r="L247" s="40"/>
      <c r="M247" s="40"/>
      <c r="N247" s="5"/>
      <c r="O247" s="5"/>
      <c r="P247" s="40"/>
      <c r="Q247" s="40"/>
      <c r="R247" s="5"/>
      <c r="S247" s="5"/>
    </row>
    <row r="248" spans="1:19" s="6" customFormat="1" ht="12.75" customHeight="1" x14ac:dyDescent="0.3">
      <c r="A248" s="62"/>
      <c r="B248" s="62"/>
      <c r="C248" s="39"/>
      <c r="E248" s="7"/>
      <c r="F248" s="2"/>
      <c r="G248" s="5"/>
      <c r="H248" s="5"/>
      <c r="J248" s="5"/>
      <c r="L248" s="40"/>
      <c r="M248" s="40"/>
      <c r="N248" s="5"/>
      <c r="O248" s="5"/>
      <c r="P248" s="40"/>
      <c r="Q248" s="40"/>
      <c r="R248" s="5"/>
      <c r="S248" s="5"/>
    </row>
    <row r="249" spans="1:19" s="6" customFormat="1" ht="12.75" customHeight="1" x14ac:dyDescent="0.3">
      <c r="A249" s="62"/>
      <c r="B249" s="62"/>
      <c r="C249" s="39"/>
      <c r="E249" s="7"/>
      <c r="F249" s="2"/>
      <c r="G249" s="5"/>
      <c r="H249" s="5"/>
      <c r="J249" s="5"/>
      <c r="L249" s="40"/>
      <c r="M249" s="40"/>
      <c r="N249" s="5"/>
      <c r="O249" s="5"/>
      <c r="P249" s="40"/>
      <c r="Q249" s="40"/>
      <c r="R249" s="5"/>
      <c r="S249" s="5"/>
    </row>
    <row r="250" spans="1:19" s="6" customFormat="1" ht="12.75" customHeight="1" x14ac:dyDescent="0.3">
      <c r="A250" s="62"/>
      <c r="B250" s="62"/>
      <c r="C250" s="39"/>
      <c r="E250" s="7"/>
      <c r="F250" s="2"/>
      <c r="G250" s="5"/>
      <c r="H250" s="5"/>
      <c r="J250" s="5"/>
      <c r="L250" s="40"/>
      <c r="M250" s="40"/>
      <c r="N250" s="5"/>
      <c r="O250" s="5"/>
      <c r="P250" s="40"/>
      <c r="Q250" s="40"/>
      <c r="R250" s="5"/>
      <c r="S250" s="5"/>
    </row>
    <row r="251" spans="1:19" s="6" customFormat="1" ht="12.75" customHeight="1" x14ac:dyDescent="0.3">
      <c r="A251" s="62"/>
      <c r="B251" s="62"/>
      <c r="C251" s="39"/>
      <c r="E251" s="7"/>
      <c r="F251" s="2"/>
      <c r="G251" s="5"/>
      <c r="H251" s="5"/>
      <c r="J251" s="5"/>
      <c r="L251" s="40"/>
      <c r="M251" s="40"/>
      <c r="N251" s="5"/>
      <c r="O251" s="5"/>
      <c r="P251" s="40"/>
      <c r="Q251" s="40"/>
      <c r="R251" s="5"/>
      <c r="S251" s="5"/>
    </row>
    <row r="252" spans="1:19" s="6" customFormat="1" ht="12.75" customHeight="1" x14ac:dyDescent="0.3">
      <c r="A252" s="62"/>
      <c r="B252" s="62"/>
      <c r="C252" s="39"/>
      <c r="E252" s="7"/>
      <c r="F252" s="2"/>
      <c r="G252" s="5"/>
      <c r="H252" s="5"/>
      <c r="J252" s="5"/>
      <c r="L252" s="40"/>
      <c r="M252" s="40"/>
      <c r="N252" s="5"/>
      <c r="O252" s="5"/>
      <c r="P252" s="40"/>
      <c r="Q252" s="40"/>
      <c r="R252" s="5"/>
      <c r="S252" s="5"/>
    </row>
    <row r="253" spans="1:19" s="6" customFormat="1" ht="12.75" customHeight="1" x14ac:dyDescent="0.3">
      <c r="A253" s="62"/>
      <c r="B253" s="62"/>
      <c r="C253" s="39"/>
      <c r="E253" s="7"/>
      <c r="F253" s="2"/>
      <c r="G253" s="5"/>
      <c r="H253" s="5"/>
      <c r="J253" s="5"/>
      <c r="L253" s="40"/>
      <c r="M253" s="40"/>
      <c r="N253" s="5"/>
      <c r="O253" s="5"/>
      <c r="P253" s="40"/>
      <c r="Q253" s="40"/>
      <c r="R253" s="5"/>
      <c r="S253" s="5"/>
    </row>
    <row r="254" spans="1:19" s="6" customFormat="1" ht="12.75" customHeight="1" x14ac:dyDescent="0.3">
      <c r="A254" s="62"/>
      <c r="B254" s="62"/>
      <c r="C254" s="39"/>
      <c r="E254" s="7"/>
      <c r="F254" s="2"/>
      <c r="G254" s="5"/>
      <c r="H254" s="5"/>
      <c r="J254" s="5"/>
      <c r="L254" s="40"/>
      <c r="M254" s="40"/>
      <c r="N254" s="5"/>
      <c r="O254" s="5"/>
      <c r="P254" s="40"/>
      <c r="Q254" s="40"/>
      <c r="R254" s="5"/>
      <c r="S254" s="5"/>
    </row>
    <row r="255" spans="1:19" s="6" customFormat="1" ht="12.75" customHeight="1" x14ac:dyDescent="0.3">
      <c r="A255" s="62"/>
      <c r="B255" s="62"/>
      <c r="C255" s="39"/>
      <c r="E255" s="7"/>
      <c r="F255" s="2"/>
      <c r="G255" s="5"/>
      <c r="H255" s="5"/>
      <c r="J255" s="5"/>
      <c r="L255" s="40"/>
      <c r="M255" s="40"/>
      <c r="N255" s="5"/>
      <c r="O255" s="5"/>
      <c r="P255" s="40"/>
      <c r="Q255" s="40"/>
      <c r="R255" s="5"/>
      <c r="S255" s="5"/>
    </row>
    <row r="256" spans="1:19" s="6" customFormat="1" ht="12.75" customHeight="1" x14ac:dyDescent="0.3">
      <c r="A256" s="62"/>
      <c r="B256" s="62"/>
      <c r="C256" s="39"/>
      <c r="E256" s="7"/>
      <c r="F256" s="2"/>
      <c r="G256" s="5"/>
      <c r="H256" s="5"/>
      <c r="J256" s="5"/>
      <c r="L256" s="40"/>
      <c r="M256" s="40"/>
      <c r="N256" s="5"/>
      <c r="O256" s="5"/>
      <c r="P256" s="40"/>
      <c r="Q256" s="40"/>
      <c r="R256" s="5"/>
      <c r="S256" s="5"/>
    </row>
    <row r="257" spans="1:19" s="6" customFormat="1" ht="12.75" customHeight="1" x14ac:dyDescent="0.3">
      <c r="A257" s="62"/>
      <c r="B257" s="62"/>
      <c r="C257" s="39"/>
      <c r="E257" s="7"/>
      <c r="F257" s="2"/>
      <c r="G257" s="5"/>
      <c r="H257" s="5"/>
      <c r="J257" s="5"/>
      <c r="L257" s="40"/>
      <c r="M257" s="40"/>
      <c r="N257" s="5"/>
      <c r="O257" s="5"/>
      <c r="P257" s="40"/>
      <c r="Q257" s="40"/>
      <c r="R257" s="5"/>
      <c r="S257" s="5"/>
    </row>
    <row r="258" spans="1:19" s="6" customFormat="1" ht="12.75" customHeight="1" x14ac:dyDescent="0.3">
      <c r="A258" s="62"/>
      <c r="B258" s="62"/>
      <c r="C258" s="39"/>
      <c r="E258" s="7"/>
      <c r="F258" s="2"/>
      <c r="G258" s="5"/>
      <c r="H258" s="5"/>
      <c r="J258" s="5"/>
      <c r="L258" s="40"/>
      <c r="M258" s="40"/>
      <c r="N258" s="5"/>
      <c r="O258" s="5"/>
      <c r="P258" s="40"/>
      <c r="Q258" s="40"/>
      <c r="R258" s="5"/>
      <c r="S258" s="5"/>
    </row>
    <row r="259" spans="1:19" s="6" customFormat="1" ht="12.75" customHeight="1" x14ac:dyDescent="0.3">
      <c r="A259" s="62"/>
      <c r="B259" s="62"/>
      <c r="C259" s="39"/>
      <c r="E259" s="7"/>
      <c r="F259" s="2"/>
      <c r="G259" s="5"/>
      <c r="H259" s="5"/>
      <c r="J259" s="5"/>
      <c r="L259" s="40"/>
      <c r="M259" s="40"/>
      <c r="N259" s="5"/>
      <c r="O259" s="5"/>
      <c r="P259" s="40"/>
      <c r="Q259" s="40"/>
      <c r="R259" s="5"/>
      <c r="S259" s="5"/>
    </row>
    <row r="260" spans="1:19" s="6" customFormat="1" ht="12.75" customHeight="1" x14ac:dyDescent="0.3">
      <c r="A260" s="62"/>
      <c r="B260" s="62"/>
      <c r="C260" s="39"/>
      <c r="E260" s="7"/>
      <c r="F260" s="2"/>
      <c r="G260" s="5"/>
      <c r="H260" s="5"/>
      <c r="J260" s="5"/>
      <c r="L260" s="40"/>
      <c r="M260" s="40"/>
      <c r="N260" s="5"/>
      <c r="O260" s="5"/>
      <c r="P260" s="40"/>
      <c r="Q260" s="40"/>
      <c r="R260" s="5"/>
      <c r="S260" s="5"/>
    </row>
    <row r="261" spans="1:19" s="6" customFormat="1" ht="12.75" customHeight="1" x14ac:dyDescent="0.3">
      <c r="A261" s="62"/>
      <c r="B261" s="62"/>
      <c r="C261" s="39"/>
      <c r="E261" s="7"/>
      <c r="F261" s="2"/>
      <c r="G261" s="5"/>
      <c r="H261" s="5"/>
      <c r="J261" s="5"/>
      <c r="L261" s="40"/>
      <c r="M261" s="40"/>
      <c r="N261" s="5"/>
      <c r="O261" s="5"/>
      <c r="P261" s="40"/>
      <c r="Q261" s="40"/>
      <c r="R261" s="5"/>
      <c r="S261" s="5"/>
    </row>
    <row r="262" spans="1:19" s="6" customFormat="1" ht="12.75" customHeight="1" x14ac:dyDescent="0.3">
      <c r="A262" s="62"/>
      <c r="B262" s="62"/>
      <c r="C262" s="39"/>
      <c r="E262" s="7"/>
      <c r="F262" s="2"/>
      <c r="G262" s="5"/>
      <c r="H262" s="5"/>
      <c r="J262" s="5"/>
      <c r="L262" s="40"/>
      <c r="M262" s="40"/>
      <c r="N262" s="5"/>
      <c r="O262" s="5"/>
      <c r="P262" s="40"/>
      <c r="Q262" s="40"/>
      <c r="R262" s="5"/>
      <c r="S262" s="5"/>
    </row>
    <row r="263" spans="1:19" s="6" customFormat="1" ht="12.75" customHeight="1" x14ac:dyDescent="0.3">
      <c r="A263" s="62"/>
      <c r="B263" s="62"/>
      <c r="C263" s="39"/>
      <c r="E263" s="7"/>
      <c r="F263" s="2"/>
      <c r="G263" s="5"/>
      <c r="H263" s="5"/>
      <c r="J263" s="5"/>
      <c r="L263" s="40"/>
      <c r="M263" s="40"/>
      <c r="N263" s="5"/>
      <c r="O263" s="5"/>
      <c r="P263" s="40"/>
      <c r="Q263" s="40"/>
      <c r="R263" s="5"/>
      <c r="S263" s="5"/>
    </row>
    <row r="264" spans="1:19" s="6" customFormat="1" ht="12.75" customHeight="1" x14ac:dyDescent="0.3">
      <c r="A264" s="62"/>
      <c r="B264" s="62"/>
      <c r="C264" s="39"/>
      <c r="E264" s="7"/>
      <c r="F264" s="2"/>
      <c r="G264" s="5"/>
      <c r="H264" s="5"/>
      <c r="J264" s="5"/>
      <c r="L264" s="40"/>
      <c r="M264" s="40"/>
      <c r="N264" s="5"/>
      <c r="O264" s="5"/>
      <c r="P264" s="40"/>
      <c r="Q264" s="40"/>
      <c r="R264" s="5"/>
      <c r="S264" s="5"/>
    </row>
    <row r="265" spans="1:19" s="6" customFormat="1" ht="12.75" customHeight="1" x14ac:dyDescent="0.3">
      <c r="A265" s="62"/>
      <c r="B265" s="62"/>
      <c r="C265" s="39"/>
      <c r="E265" s="7"/>
      <c r="F265" s="2"/>
      <c r="G265" s="5"/>
      <c r="H265" s="5"/>
      <c r="J265" s="5"/>
      <c r="L265" s="40"/>
      <c r="M265" s="40"/>
      <c r="N265" s="5"/>
      <c r="O265" s="5"/>
      <c r="P265" s="40"/>
      <c r="Q265" s="40"/>
      <c r="R265" s="5"/>
      <c r="S265" s="5"/>
    </row>
    <row r="266" spans="1:19" s="6" customFormat="1" ht="12.75" customHeight="1" x14ac:dyDescent="0.3">
      <c r="A266" s="62"/>
      <c r="B266" s="62"/>
      <c r="C266" s="39"/>
      <c r="E266" s="7"/>
      <c r="F266" s="2"/>
      <c r="G266" s="5"/>
      <c r="H266" s="5"/>
      <c r="J266" s="5"/>
      <c r="L266" s="40"/>
      <c r="M266" s="40"/>
      <c r="N266" s="5"/>
      <c r="O266" s="5"/>
      <c r="P266" s="40"/>
      <c r="Q266" s="40"/>
      <c r="R266" s="5"/>
      <c r="S266" s="5"/>
    </row>
    <row r="267" spans="1:19" s="6" customFormat="1" ht="12.75" customHeight="1" x14ac:dyDescent="0.3">
      <c r="A267" s="62"/>
      <c r="B267" s="62"/>
      <c r="C267" s="39"/>
      <c r="E267" s="7"/>
      <c r="F267" s="2"/>
      <c r="G267" s="5"/>
      <c r="H267" s="5"/>
      <c r="J267" s="5"/>
      <c r="L267" s="40"/>
      <c r="M267" s="40"/>
      <c r="N267" s="5"/>
      <c r="O267" s="5"/>
      <c r="P267" s="40"/>
      <c r="Q267" s="40"/>
      <c r="R267" s="5"/>
      <c r="S267" s="5"/>
    </row>
    <row r="268" spans="1:19" s="6" customFormat="1" ht="12.75" customHeight="1" x14ac:dyDescent="0.3">
      <c r="A268" s="62"/>
      <c r="B268" s="62"/>
      <c r="C268" s="39"/>
      <c r="E268" s="7"/>
      <c r="F268" s="2"/>
      <c r="G268" s="5"/>
      <c r="H268" s="5"/>
      <c r="J268" s="5"/>
      <c r="L268" s="40"/>
      <c r="M268" s="40"/>
      <c r="N268" s="5"/>
      <c r="O268" s="5"/>
      <c r="P268" s="40"/>
      <c r="Q268" s="40"/>
      <c r="R268" s="5"/>
      <c r="S268" s="5"/>
    </row>
    <row r="269" spans="1:19" s="6" customFormat="1" ht="12.75" customHeight="1" x14ac:dyDescent="0.3">
      <c r="A269" s="62"/>
      <c r="B269" s="62"/>
      <c r="C269" s="39"/>
      <c r="E269" s="7"/>
      <c r="F269" s="2"/>
      <c r="G269" s="5"/>
      <c r="H269" s="5"/>
      <c r="J269" s="5"/>
      <c r="L269" s="40"/>
      <c r="M269" s="40"/>
      <c r="N269" s="5"/>
      <c r="O269" s="5"/>
      <c r="P269" s="40"/>
      <c r="Q269" s="40"/>
      <c r="R269" s="5"/>
      <c r="S269" s="5"/>
    </row>
    <row r="270" spans="1:19" s="6" customFormat="1" ht="12.75" customHeight="1" x14ac:dyDescent="0.3">
      <c r="A270" s="62"/>
      <c r="B270" s="62"/>
      <c r="C270" s="39"/>
      <c r="E270" s="7"/>
      <c r="F270" s="2"/>
      <c r="G270" s="5"/>
      <c r="H270" s="5"/>
      <c r="J270" s="5"/>
      <c r="L270" s="40"/>
      <c r="M270" s="40"/>
      <c r="N270" s="5"/>
      <c r="O270" s="5"/>
      <c r="P270" s="40"/>
      <c r="Q270" s="40"/>
      <c r="R270" s="5"/>
      <c r="S270" s="5"/>
    </row>
    <row r="271" spans="1:19" s="6" customFormat="1" ht="12.75" customHeight="1" x14ac:dyDescent="0.3">
      <c r="A271" s="62"/>
      <c r="B271" s="62"/>
      <c r="C271" s="39"/>
      <c r="E271" s="7"/>
      <c r="F271" s="2"/>
      <c r="G271" s="5"/>
      <c r="H271" s="5"/>
      <c r="J271" s="5"/>
      <c r="L271" s="40"/>
      <c r="M271" s="40"/>
      <c r="N271" s="5"/>
      <c r="O271" s="5"/>
      <c r="P271" s="40"/>
      <c r="Q271" s="40"/>
      <c r="R271" s="5"/>
      <c r="S271" s="5"/>
    </row>
    <row r="272" spans="1:19" s="6" customFormat="1" ht="12.75" customHeight="1" x14ac:dyDescent="0.3">
      <c r="A272" s="62"/>
      <c r="B272" s="62"/>
      <c r="C272" s="39"/>
      <c r="E272" s="7"/>
      <c r="F272" s="2"/>
      <c r="G272" s="5"/>
      <c r="H272" s="5"/>
      <c r="J272" s="5"/>
      <c r="L272" s="40"/>
      <c r="M272" s="40"/>
      <c r="N272" s="5"/>
      <c r="O272" s="5"/>
      <c r="P272" s="40"/>
      <c r="Q272" s="40"/>
      <c r="R272" s="5"/>
      <c r="S272" s="5"/>
    </row>
    <row r="273" spans="1:19" s="6" customFormat="1" ht="12.75" customHeight="1" x14ac:dyDescent="0.3">
      <c r="A273" s="62"/>
      <c r="B273" s="62"/>
      <c r="C273" s="39"/>
      <c r="E273" s="7"/>
      <c r="F273" s="2"/>
      <c r="G273" s="5"/>
      <c r="H273" s="5"/>
      <c r="J273" s="5"/>
      <c r="L273" s="40"/>
      <c r="M273" s="40"/>
      <c r="N273" s="5"/>
      <c r="O273" s="5"/>
      <c r="P273" s="40"/>
      <c r="Q273" s="40"/>
      <c r="R273" s="5"/>
      <c r="S273" s="5"/>
    </row>
    <row r="274" spans="1:19" s="6" customFormat="1" ht="12.75" customHeight="1" x14ac:dyDescent="0.3">
      <c r="A274" s="62"/>
      <c r="B274" s="62"/>
      <c r="C274" s="39"/>
      <c r="E274" s="7"/>
      <c r="F274" s="2"/>
      <c r="G274" s="5"/>
      <c r="H274" s="5"/>
      <c r="J274" s="5"/>
      <c r="L274" s="40"/>
      <c r="M274" s="40"/>
      <c r="N274" s="5"/>
      <c r="O274" s="5"/>
      <c r="P274" s="40"/>
      <c r="Q274" s="40"/>
      <c r="R274" s="5"/>
      <c r="S274" s="5"/>
    </row>
    <row r="275" spans="1:19" s="6" customFormat="1" ht="12.75" customHeight="1" x14ac:dyDescent="0.3">
      <c r="A275" s="62"/>
      <c r="B275" s="62"/>
      <c r="C275" s="39"/>
      <c r="E275" s="7"/>
      <c r="F275" s="2"/>
      <c r="G275" s="5"/>
      <c r="H275" s="5"/>
      <c r="J275" s="5"/>
      <c r="L275" s="40"/>
      <c r="M275" s="40"/>
      <c r="N275" s="5"/>
      <c r="O275" s="5"/>
      <c r="P275" s="40"/>
      <c r="Q275" s="40"/>
      <c r="R275" s="5"/>
      <c r="S275" s="5"/>
    </row>
    <row r="276" spans="1:19" s="6" customFormat="1" ht="12.75" customHeight="1" x14ac:dyDescent="0.3">
      <c r="A276" s="62"/>
      <c r="B276" s="62"/>
      <c r="C276" s="39"/>
      <c r="E276" s="7"/>
      <c r="F276" s="2"/>
      <c r="G276" s="5"/>
      <c r="H276" s="5"/>
      <c r="J276" s="5"/>
      <c r="L276" s="40"/>
      <c r="M276" s="40"/>
      <c r="N276" s="5"/>
      <c r="O276" s="5"/>
      <c r="P276" s="40"/>
      <c r="Q276" s="40"/>
      <c r="R276" s="5"/>
      <c r="S276" s="5"/>
    </row>
    <row r="277" spans="1:19" s="6" customFormat="1" ht="12.75" customHeight="1" x14ac:dyDescent="0.3">
      <c r="A277" s="62"/>
      <c r="B277" s="62"/>
      <c r="C277" s="39"/>
      <c r="E277" s="7"/>
      <c r="F277" s="2"/>
      <c r="G277" s="5"/>
      <c r="H277" s="5"/>
      <c r="J277" s="5"/>
      <c r="L277" s="40"/>
      <c r="M277" s="40"/>
      <c r="N277" s="5"/>
      <c r="O277" s="5"/>
      <c r="P277" s="40"/>
      <c r="Q277" s="40"/>
      <c r="R277" s="5"/>
      <c r="S277" s="5"/>
    </row>
    <row r="278" spans="1:19" s="6" customFormat="1" ht="12.75" customHeight="1" x14ac:dyDescent="0.3">
      <c r="A278" s="62"/>
      <c r="B278" s="62"/>
      <c r="C278" s="4"/>
      <c r="E278" s="7"/>
      <c r="F278" s="2"/>
      <c r="G278" s="5"/>
      <c r="H278" s="5"/>
      <c r="J278" s="5"/>
      <c r="L278" s="40"/>
      <c r="M278" s="40"/>
      <c r="N278" s="5"/>
      <c r="O278" s="5"/>
      <c r="P278" s="40"/>
      <c r="Q278" s="40"/>
      <c r="R278" s="5"/>
      <c r="S278" s="5"/>
    </row>
    <row r="279" spans="1:19" s="6" customFormat="1" ht="12.75" customHeight="1" x14ac:dyDescent="0.3">
      <c r="A279" s="62"/>
      <c r="B279" s="62"/>
      <c r="C279" s="4"/>
      <c r="E279" s="7"/>
      <c r="F279" s="2"/>
      <c r="G279" s="5"/>
      <c r="H279" s="5"/>
      <c r="J279" s="5"/>
      <c r="L279" s="40"/>
      <c r="M279" s="40"/>
      <c r="N279" s="5"/>
      <c r="O279" s="5"/>
      <c r="P279" s="40"/>
      <c r="Q279" s="40"/>
      <c r="R279" s="5"/>
      <c r="S279" s="5"/>
    </row>
    <row r="280" spans="1:19" s="6" customFormat="1" ht="12.75" customHeight="1" x14ac:dyDescent="0.3">
      <c r="A280" s="64"/>
      <c r="B280" s="64"/>
      <c r="C280" s="4"/>
      <c r="D280" s="9"/>
      <c r="E280" s="9"/>
      <c r="F280" s="8"/>
      <c r="G280" s="5"/>
      <c r="H280" s="5"/>
      <c r="J280" s="5"/>
      <c r="L280" s="40"/>
      <c r="M280" s="40"/>
      <c r="N280" s="5"/>
      <c r="O280" s="5"/>
      <c r="P280" s="40"/>
      <c r="Q280" s="40"/>
      <c r="R280" s="5"/>
      <c r="S280" s="5"/>
    </row>
    <row r="281" spans="1:19" s="6" customFormat="1" ht="12.75" customHeight="1" x14ac:dyDescent="0.3">
      <c r="A281" s="62"/>
      <c r="B281" s="62"/>
      <c r="C281" s="4"/>
      <c r="F281" s="5"/>
      <c r="G281" s="5"/>
      <c r="H281" s="5"/>
      <c r="J281" s="5"/>
      <c r="L281" s="40"/>
      <c r="M281" s="40"/>
      <c r="N281" s="5"/>
      <c r="O281" s="5"/>
      <c r="P281" s="40"/>
      <c r="Q281" s="40"/>
      <c r="R281" s="5"/>
      <c r="S281" s="5"/>
    </row>
    <row r="282" spans="1:19" s="6" customFormat="1" ht="12.75" customHeight="1" x14ac:dyDescent="0.3">
      <c r="A282" s="62"/>
      <c r="B282" s="62"/>
      <c r="C282" s="4"/>
      <c r="F282" s="5"/>
      <c r="G282" s="5"/>
      <c r="H282" s="5"/>
      <c r="J282" s="5"/>
      <c r="L282" s="40"/>
      <c r="M282" s="40"/>
      <c r="N282" s="5"/>
      <c r="O282" s="5"/>
      <c r="P282" s="40"/>
      <c r="Q282" s="40"/>
      <c r="R282" s="5"/>
      <c r="S282" s="5"/>
    </row>
    <row r="283" spans="1:19" ht="12.75" customHeight="1" x14ac:dyDescent="0.3">
      <c r="D283" s="6"/>
      <c r="E283" s="7"/>
      <c r="F283" s="5"/>
      <c r="G283" s="5"/>
      <c r="H283" s="5"/>
      <c r="I283" s="6"/>
      <c r="J283" s="5"/>
      <c r="K283" s="6"/>
      <c r="L283" s="40"/>
      <c r="M283" s="40"/>
      <c r="N283" s="5"/>
      <c r="O283" s="5"/>
      <c r="P283" s="40"/>
      <c r="Q283" s="40"/>
      <c r="R283" s="5"/>
      <c r="S283" s="5"/>
    </row>
    <row r="284" spans="1:19" ht="12.75" customHeight="1" x14ac:dyDescent="0.3">
      <c r="D284" s="6"/>
      <c r="E284" s="7"/>
      <c r="F284" s="5"/>
      <c r="G284" s="5"/>
      <c r="H284" s="5"/>
      <c r="I284" s="6"/>
      <c r="J284" s="5"/>
      <c r="K284" s="6"/>
      <c r="L284" s="40"/>
      <c r="M284" s="40"/>
      <c r="N284" s="5"/>
      <c r="O284" s="5"/>
      <c r="P284" s="40"/>
      <c r="Q284" s="40"/>
      <c r="R284" s="5"/>
      <c r="S284" s="5"/>
    </row>
    <row r="285" spans="1:19" ht="12.75" customHeight="1" x14ac:dyDescent="0.3">
      <c r="D285" s="6"/>
      <c r="E285" s="7"/>
      <c r="G285" s="5"/>
      <c r="H285" s="5"/>
      <c r="I285" s="6"/>
      <c r="J285" s="5"/>
      <c r="K285" s="6"/>
      <c r="L285" s="40"/>
      <c r="M285" s="40"/>
      <c r="N285" s="5"/>
      <c r="O285" s="5"/>
      <c r="P285" s="40"/>
      <c r="Q285" s="40"/>
      <c r="R285" s="5"/>
      <c r="S285" s="5"/>
    </row>
    <row r="286" spans="1:19" ht="12.75" customHeight="1" x14ac:dyDescent="0.3">
      <c r="D286" s="6"/>
      <c r="E286" s="7"/>
      <c r="G286" s="5"/>
      <c r="H286" s="5"/>
      <c r="I286" s="6"/>
      <c r="J286" s="5"/>
      <c r="K286" s="6"/>
      <c r="L286" s="40"/>
      <c r="M286" s="40"/>
      <c r="N286" s="5"/>
      <c r="O286" s="5"/>
      <c r="P286" s="40"/>
      <c r="Q286" s="40"/>
      <c r="R286" s="5"/>
      <c r="S286" s="5"/>
    </row>
    <row r="287" spans="1:19" ht="12.75" customHeight="1" x14ac:dyDescent="0.3">
      <c r="D287" s="6"/>
      <c r="E287" s="7"/>
      <c r="G287" s="5"/>
      <c r="H287" s="5"/>
      <c r="I287" s="6"/>
      <c r="J287" s="5"/>
      <c r="K287" s="6"/>
      <c r="L287" s="40"/>
      <c r="M287" s="40"/>
      <c r="N287" s="5"/>
      <c r="O287" s="5"/>
      <c r="P287" s="40"/>
      <c r="Q287" s="40"/>
      <c r="R287" s="5"/>
      <c r="S287" s="5"/>
    </row>
    <row r="288" spans="1:19" ht="12.75" customHeight="1" x14ac:dyDescent="0.3">
      <c r="D288" s="6"/>
      <c r="E288" s="7"/>
      <c r="G288" s="5"/>
      <c r="H288" s="5"/>
      <c r="I288" s="6"/>
      <c r="J288" s="5"/>
      <c r="K288" s="6"/>
      <c r="L288" s="40"/>
      <c r="M288" s="40"/>
      <c r="N288" s="5"/>
      <c r="O288" s="5"/>
      <c r="P288" s="40"/>
      <c r="Q288" s="40"/>
      <c r="R288" s="5"/>
      <c r="S288" s="5"/>
    </row>
    <row r="289" spans="4:19" ht="12.75" customHeight="1" x14ac:dyDescent="0.3">
      <c r="D289" s="6"/>
      <c r="E289" s="7"/>
      <c r="G289" s="5"/>
      <c r="H289" s="5"/>
      <c r="I289" s="6"/>
      <c r="J289" s="5"/>
      <c r="K289" s="6"/>
      <c r="L289" s="40"/>
      <c r="M289" s="40"/>
      <c r="N289" s="5"/>
      <c r="O289" s="5"/>
      <c r="P289" s="40"/>
      <c r="Q289" s="40"/>
      <c r="R289" s="5"/>
      <c r="S289" s="5"/>
    </row>
    <row r="290" spans="4:19" ht="12.75" customHeight="1" x14ac:dyDescent="0.3">
      <c r="D290" s="6"/>
      <c r="E290" s="7"/>
      <c r="G290" s="5"/>
      <c r="H290" s="5"/>
      <c r="I290" s="6"/>
      <c r="J290" s="5"/>
      <c r="K290" s="6"/>
      <c r="L290" s="40"/>
      <c r="M290" s="40"/>
      <c r="N290" s="5"/>
      <c r="O290" s="5"/>
      <c r="P290" s="40"/>
      <c r="Q290" s="40"/>
      <c r="R290" s="5"/>
      <c r="S290" s="5"/>
    </row>
    <row r="291" spans="4:19" ht="12.75" customHeight="1" x14ac:dyDescent="0.3">
      <c r="D291" s="6"/>
      <c r="E291" s="7"/>
      <c r="G291" s="5"/>
      <c r="H291" s="5"/>
      <c r="I291" s="6"/>
      <c r="J291" s="5"/>
      <c r="K291" s="6"/>
      <c r="L291" s="40"/>
      <c r="M291" s="40"/>
      <c r="N291" s="5"/>
      <c r="O291" s="5"/>
      <c r="P291" s="40"/>
      <c r="Q291" s="40"/>
      <c r="R291" s="5"/>
      <c r="S291" s="5"/>
    </row>
    <row r="292" spans="4:19" ht="12.75" customHeight="1" x14ac:dyDescent="0.3">
      <c r="D292" s="6"/>
      <c r="E292" s="7"/>
      <c r="G292" s="5"/>
      <c r="H292" s="5"/>
      <c r="I292" s="6"/>
      <c r="J292" s="5"/>
      <c r="K292" s="6"/>
      <c r="L292" s="40"/>
      <c r="M292" s="40"/>
      <c r="N292" s="5"/>
      <c r="O292" s="5"/>
      <c r="P292" s="40"/>
      <c r="Q292" s="40"/>
      <c r="R292" s="5"/>
      <c r="S292" s="5"/>
    </row>
    <row r="293" spans="4:19" ht="12.75" customHeight="1" x14ac:dyDescent="0.3">
      <c r="D293" s="6"/>
      <c r="E293" s="7"/>
      <c r="G293" s="5"/>
      <c r="H293" s="5"/>
      <c r="I293" s="6"/>
      <c r="J293" s="5"/>
      <c r="K293" s="6"/>
      <c r="L293" s="40"/>
      <c r="M293" s="40"/>
      <c r="N293" s="5"/>
      <c r="O293" s="5"/>
      <c r="P293" s="40"/>
      <c r="Q293" s="40"/>
      <c r="R293" s="5"/>
      <c r="S293" s="5"/>
    </row>
    <row r="294" spans="4:19" ht="12.75" customHeight="1" x14ac:dyDescent="0.3">
      <c r="D294" s="6"/>
      <c r="E294" s="7"/>
      <c r="G294" s="5"/>
      <c r="H294" s="5"/>
      <c r="I294" s="6"/>
      <c r="J294" s="5"/>
      <c r="K294" s="6"/>
      <c r="L294" s="40"/>
      <c r="M294" s="40"/>
      <c r="N294" s="5"/>
      <c r="O294" s="5"/>
      <c r="P294" s="40"/>
      <c r="Q294" s="40"/>
      <c r="R294" s="5"/>
      <c r="S294" s="5"/>
    </row>
    <row r="295" spans="4:19" ht="12.75" customHeight="1" x14ac:dyDescent="0.3">
      <c r="D295" s="6"/>
      <c r="E295" s="7"/>
      <c r="G295" s="5"/>
      <c r="H295" s="5"/>
      <c r="I295" s="6"/>
      <c r="J295" s="5"/>
      <c r="K295" s="6"/>
      <c r="L295" s="40"/>
      <c r="M295" s="40"/>
      <c r="N295" s="5"/>
      <c r="O295" s="5"/>
      <c r="P295" s="40"/>
      <c r="Q295" s="40"/>
      <c r="R295" s="5"/>
      <c r="S295" s="5"/>
    </row>
    <row r="296" spans="4:19" ht="12.75" customHeight="1" x14ac:dyDescent="0.3">
      <c r="D296" s="6"/>
      <c r="E296" s="7"/>
      <c r="G296" s="5"/>
      <c r="H296" s="5"/>
      <c r="I296" s="6"/>
      <c r="J296" s="5"/>
      <c r="K296" s="6"/>
      <c r="L296" s="40"/>
      <c r="M296" s="40"/>
      <c r="N296" s="5"/>
      <c r="O296" s="5"/>
      <c r="P296" s="40"/>
      <c r="Q296" s="40"/>
      <c r="R296" s="5"/>
      <c r="S296" s="5"/>
    </row>
    <row r="297" spans="4:19" ht="12.75" customHeight="1" x14ac:dyDescent="0.3">
      <c r="D297" s="6"/>
      <c r="E297" s="7"/>
      <c r="G297" s="5"/>
      <c r="H297" s="5"/>
      <c r="I297" s="6"/>
      <c r="J297" s="5"/>
      <c r="K297" s="6"/>
      <c r="L297" s="40"/>
      <c r="M297" s="40"/>
      <c r="N297" s="5"/>
      <c r="O297" s="5"/>
      <c r="P297" s="40"/>
      <c r="Q297" s="40"/>
      <c r="R297" s="5"/>
      <c r="S297" s="5"/>
    </row>
    <row r="298" spans="4:19" ht="12.75" customHeight="1" x14ac:dyDescent="0.3">
      <c r="D298" s="6"/>
      <c r="E298" s="7"/>
      <c r="G298" s="5"/>
      <c r="H298" s="5"/>
      <c r="I298" s="6"/>
      <c r="J298" s="5"/>
      <c r="K298" s="6"/>
      <c r="L298" s="40"/>
      <c r="M298" s="40"/>
      <c r="N298" s="5"/>
      <c r="O298" s="5"/>
      <c r="P298" s="40"/>
      <c r="Q298" s="40"/>
      <c r="R298" s="5"/>
      <c r="S298" s="5"/>
    </row>
    <row r="299" spans="4:19" ht="12.75" customHeight="1" x14ac:dyDescent="0.3">
      <c r="D299" s="6"/>
      <c r="E299" s="7"/>
      <c r="G299" s="5"/>
      <c r="H299" s="5"/>
      <c r="I299" s="6"/>
      <c r="J299" s="5"/>
      <c r="K299" s="6"/>
      <c r="L299" s="40"/>
      <c r="M299" s="40"/>
      <c r="N299" s="5"/>
      <c r="O299" s="5"/>
      <c r="P299" s="40"/>
      <c r="Q299" s="40"/>
      <c r="R299" s="5"/>
      <c r="S299" s="5"/>
    </row>
    <row r="300" spans="4:19" ht="12.75" customHeight="1" x14ac:dyDescent="0.3">
      <c r="D300" s="6"/>
      <c r="E300" s="7"/>
      <c r="G300" s="5"/>
      <c r="H300" s="5"/>
      <c r="I300" s="6"/>
      <c r="J300" s="5"/>
      <c r="K300" s="6"/>
      <c r="L300" s="40"/>
      <c r="M300" s="40"/>
      <c r="N300" s="5"/>
      <c r="O300" s="5"/>
      <c r="P300" s="40"/>
      <c r="Q300" s="40"/>
      <c r="R300" s="5"/>
      <c r="S300" s="5"/>
    </row>
    <row r="301" spans="4:19" ht="12.75" customHeight="1" x14ac:dyDescent="0.3">
      <c r="D301" s="6"/>
      <c r="E301" s="7"/>
      <c r="G301" s="5"/>
      <c r="H301" s="5"/>
      <c r="I301" s="6"/>
      <c r="J301" s="5"/>
      <c r="K301" s="6"/>
      <c r="L301" s="40"/>
      <c r="M301" s="40"/>
      <c r="N301" s="5"/>
      <c r="O301" s="5"/>
      <c r="P301" s="40"/>
      <c r="Q301" s="40"/>
      <c r="R301" s="5"/>
      <c r="S301" s="5"/>
    </row>
    <row r="302" spans="4:19" ht="12.75" customHeight="1" x14ac:dyDescent="0.3">
      <c r="D302" s="6"/>
      <c r="E302" s="7"/>
      <c r="G302" s="5"/>
      <c r="H302" s="5"/>
      <c r="I302" s="6"/>
      <c r="J302" s="5"/>
      <c r="K302" s="6"/>
      <c r="L302" s="40"/>
      <c r="M302" s="40"/>
      <c r="N302" s="5"/>
      <c r="O302" s="5"/>
      <c r="P302" s="40"/>
      <c r="Q302" s="40"/>
      <c r="R302" s="5"/>
      <c r="S302" s="5"/>
    </row>
    <row r="303" spans="4:19" ht="12.75" customHeight="1" x14ac:dyDescent="0.3">
      <c r="D303" s="6"/>
      <c r="E303" s="7"/>
      <c r="G303" s="5"/>
      <c r="H303" s="5"/>
      <c r="I303" s="6"/>
      <c r="J303" s="5"/>
      <c r="K303" s="6"/>
      <c r="L303" s="40"/>
      <c r="M303" s="40"/>
      <c r="N303" s="5"/>
      <c r="O303" s="5"/>
      <c r="P303" s="40"/>
      <c r="Q303" s="40"/>
      <c r="R303" s="5"/>
      <c r="S303" s="5"/>
    </row>
    <row r="304" spans="4:19" ht="12.75" customHeight="1" x14ac:dyDescent="0.3">
      <c r="D304" s="6"/>
      <c r="E304" s="7"/>
      <c r="G304" s="5"/>
      <c r="H304" s="5"/>
      <c r="I304" s="6"/>
      <c r="J304" s="5"/>
      <c r="K304" s="6"/>
      <c r="L304" s="40"/>
      <c r="M304" s="40"/>
      <c r="N304" s="5"/>
      <c r="O304" s="5"/>
      <c r="P304" s="40"/>
      <c r="Q304" s="40"/>
      <c r="R304" s="5"/>
      <c r="S304" s="5"/>
    </row>
    <row r="305" spans="4:19" ht="12.75" customHeight="1" x14ac:dyDescent="0.3">
      <c r="D305" s="6"/>
      <c r="E305" s="7"/>
      <c r="G305" s="5"/>
      <c r="H305" s="5"/>
      <c r="I305" s="6"/>
      <c r="J305" s="5"/>
      <c r="K305" s="6"/>
      <c r="L305" s="40"/>
      <c r="M305" s="40"/>
      <c r="N305" s="5"/>
      <c r="O305" s="5"/>
      <c r="P305" s="40"/>
      <c r="Q305" s="40"/>
      <c r="R305" s="5"/>
      <c r="S305" s="5"/>
    </row>
    <row r="306" spans="4:19" ht="12.75" customHeight="1" x14ac:dyDescent="0.3">
      <c r="D306" s="6"/>
      <c r="E306" s="7"/>
      <c r="G306" s="5"/>
      <c r="H306" s="5"/>
      <c r="I306" s="6"/>
      <c r="J306" s="5"/>
      <c r="K306" s="6"/>
      <c r="L306" s="40"/>
      <c r="M306" s="40"/>
      <c r="N306" s="5"/>
      <c r="O306" s="5"/>
      <c r="P306" s="40"/>
      <c r="Q306" s="40"/>
      <c r="R306" s="5"/>
      <c r="S306" s="5"/>
    </row>
    <row r="307" spans="4:19" ht="12.75" customHeight="1" x14ac:dyDescent="0.3">
      <c r="D307" s="6"/>
      <c r="E307" s="7"/>
      <c r="G307" s="5"/>
      <c r="H307" s="5"/>
      <c r="I307" s="6"/>
      <c r="J307" s="5"/>
      <c r="K307" s="6"/>
      <c r="L307" s="40"/>
      <c r="M307" s="40"/>
      <c r="N307" s="5"/>
      <c r="O307" s="5"/>
      <c r="P307" s="40"/>
      <c r="Q307" s="40"/>
      <c r="R307" s="5"/>
      <c r="S307" s="5"/>
    </row>
    <row r="308" spans="4:19" ht="12.75" customHeight="1" x14ac:dyDescent="0.3">
      <c r="D308" s="6"/>
      <c r="E308" s="7"/>
      <c r="G308" s="5"/>
      <c r="H308" s="5"/>
      <c r="I308" s="6"/>
      <c r="J308" s="5"/>
      <c r="K308" s="6"/>
      <c r="L308" s="40"/>
      <c r="M308" s="40"/>
      <c r="N308" s="5"/>
      <c r="O308" s="5"/>
      <c r="P308" s="40"/>
      <c r="Q308" s="40"/>
      <c r="R308" s="5"/>
      <c r="S308" s="5"/>
    </row>
    <row r="309" spans="4:19" ht="12.75" customHeight="1" x14ac:dyDescent="0.3">
      <c r="D309" s="6"/>
      <c r="E309" s="7"/>
      <c r="G309" s="5"/>
      <c r="H309" s="5"/>
      <c r="I309" s="6"/>
      <c r="J309" s="5"/>
      <c r="K309" s="6"/>
      <c r="L309" s="40"/>
      <c r="M309" s="40"/>
      <c r="N309" s="5"/>
      <c r="O309" s="5"/>
      <c r="P309" s="40"/>
      <c r="Q309" s="40"/>
      <c r="R309" s="5"/>
      <c r="S309" s="5"/>
    </row>
    <row r="310" spans="4:19" ht="12.75" customHeight="1" x14ac:dyDescent="0.3">
      <c r="D310" s="6"/>
      <c r="E310" s="7"/>
      <c r="G310" s="5"/>
      <c r="H310" s="5"/>
      <c r="I310" s="6"/>
      <c r="J310" s="5"/>
      <c r="K310" s="6"/>
      <c r="L310" s="40"/>
      <c r="M310" s="40"/>
      <c r="N310" s="5"/>
      <c r="O310" s="5"/>
      <c r="P310" s="40"/>
      <c r="Q310" s="40"/>
      <c r="R310" s="5"/>
      <c r="S310" s="5"/>
    </row>
    <row r="311" spans="4:19" ht="12.75" customHeight="1" x14ac:dyDescent="0.3">
      <c r="D311" s="6"/>
      <c r="E311" s="7"/>
      <c r="G311" s="5"/>
      <c r="H311" s="5"/>
      <c r="I311" s="6"/>
      <c r="J311" s="5"/>
      <c r="K311" s="6"/>
      <c r="L311" s="40"/>
      <c r="M311" s="40"/>
      <c r="N311" s="5"/>
      <c r="O311" s="5"/>
      <c r="P311" s="40"/>
      <c r="Q311" s="40"/>
      <c r="R311" s="5"/>
      <c r="S311" s="5"/>
    </row>
    <row r="312" spans="4:19" ht="12.75" customHeight="1" x14ac:dyDescent="0.3">
      <c r="D312" s="6"/>
      <c r="E312" s="7"/>
      <c r="G312" s="5"/>
      <c r="H312" s="5"/>
      <c r="I312" s="6"/>
      <c r="J312" s="5"/>
      <c r="K312" s="6"/>
      <c r="L312" s="40"/>
      <c r="M312" s="40"/>
      <c r="N312" s="5"/>
      <c r="O312" s="5"/>
      <c r="P312" s="40"/>
      <c r="Q312" s="40"/>
      <c r="R312" s="5"/>
      <c r="S312" s="5"/>
    </row>
    <row r="313" spans="4:19" ht="12.75" customHeight="1" x14ac:dyDescent="0.3">
      <c r="D313" s="6"/>
      <c r="E313" s="7"/>
      <c r="G313" s="5"/>
      <c r="H313" s="5"/>
      <c r="I313" s="6"/>
      <c r="J313" s="5"/>
      <c r="K313" s="6"/>
      <c r="L313" s="40"/>
      <c r="M313" s="40"/>
      <c r="N313" s="5"/>
      <c r="O313" s="5"/>
      <c r="P313" s="40"/>
      <c r="Q313" s="40"/>
      <c r="R313" s="5"/>
      <c r="S313" s="5"/>
    </row>
    <row r="314" spans="4:19" ht="12.75" customHeight="1" x14ac:dyDescent="0.3">
      <c r="D314" s="6"/>
      <c r="E314" s="7"/>
      <c r="G314" s="5"/>
      <c r="H314" s="5"/>
      <c r="I314" s="6"/>
      <c r="J314" s="5"/>
      <c r="K314" s="6"/>
      <c r="L314" s="40"/>
      <c r="M314" s="40"/>
      <c r="N314" s="5"/>
      <c r="O314" s="5"/>
      <c r="P314" s="40"/>
      <c r="Q314" s="40"/>
      <c r="R314" s="5"/>
      <c r="S314" s="5"/>
    </row>
    <row r="315" spans="4:19" ht="12.75" customHeight="1" x14ac:dyDescent="0.3">
      <c r="D315" s="6"/>
      <c r="E315" s="7"/>
      <c r="G315" s="5"/>
      <c r="H315" s="5"/>
      <c r="I315" s="6"/>
      <c r="J315" s="5"/>
      <c r="K315" s="6"/>
      <c r="L315" s="40"/>
      <c r="M315" s="40"/>
      <c r="N315" s="5"/>
      <c r="O315" s="5"/>
      <c r="P315" s="40"/>
      <c r="Q315" s="40"/>
      <c r="R315" s="5"/>
      <c r="S315" s="5"/>
    </row>
    <row r="316" spans="4:19" ht="12.75" customHeight="1" x14ac:dyDescent="0.3">
      <c r="D316" s="6"/>
      <c r="E316" s="7"/>
      <c r="G316" s="5"/>
      <c r="H316" s="5"/>
      <c r="I316" s="6"/>
      <c r="J316" s="5"/>
      <c r="K316" s="6"/>
      <c r="L316" s="40"/>
      <c r="M316" s="40"/>
      <c r="N316" s="5"/>
      <c r="O316" s="5"/>
      <c r="P316" s="40"/>
      <c r="Q316" s="40"/>
      <c r="R316" s="5"/>
      <c r="S316" s="5"/>
    </row>
    <row r="317" spans="4:19" ht="12.75" customHeight="1" x14ac:dyDescent="0.3">
      <c r="D317" s="6"/>
      <c r="E317" s="7"/>
      <c r="G317" s="5"/>
      <c r="H317" s="5"/>
      <c r="I317" s="6"/>
      <c r="J317" s="5"/>
      <c r="K317" s="6"/>
      <c r="L317" s="40"/>
      <c r="M317" s="40"/>
      <c r="N317" s="5"/>
      <c r="O317" s="5"/>
      <c r="P317" s="40"/>
      <c r="Q317" s="40"/>
      <c r="R317" s="5"/>
      <c r="S317" s="5"/>
    </row>
    <row r="318" spans="4:19" ht="12.75" customHeight="1" x14ac:dyDescent="0.3">
      <c r="D318" s="6"/>
      <c r="E318" s="7"/>
      <c r="G318" s="5"/>
      <c r="H318" s="5"/>
      <c r="I318" s="6"/>
      <c r="J318" s="5"/>
      <c r="K318" s="6"/>
      <c r="L318" s="40"/>
      <c r="M318" s="40"/>
      <c r="N318" s="5"/>
      <c r="O318" s="5"/>
      <c r="P318" s="40"/>
      <c r="Q318" s="40"/>
      <c r="R318" s="5"/>
      <c r="S318" s="5"/>
    </row>
    <row r="319" spans="4:19" ht="12.75" customHeight="1" x14ac:dyDescent="0.3">
      <c r="D319" s="6"/>
      <c r="E319" s="7"/>
      <c r="G319" s="5"/>
      <c r="H319" s="5"/>
      <c r="I319" s="6"/>
      <c r="J319" s="5"/>
      <c r="K319" s="6"/>
      <c r="L319" s="40"/>
      <c r="M319" s="40"/>
      <c r="N319" s="5"/>
      <c r="O319" s="5"/>
      <c r="P319" s="40"/>
      <c r="Q319" s="40"/>
      <c r="R319" s="5"/>
      <c r="S319" s="5"/>
    </row>
    <row r="320" spans="4:19" ht="12.75" customHeight="1" x14ac:dyDescent="0.3">
      <c r="D320" s="6"/>
      <c r="E320" s="7"/>
      <c r="G320" s="5"/>
      <c r="H320" s="5"/>
      <c r="I320" s="6"/>
      <c r="J320" s="5"/>
      <c r="K320" s="6"/>
      <c r="L320" s="40"/>
      <c r="M320" s="40"/>
      <c r="N320" s="5"/>
      <c r="O320" s="5"/>
      <c r="P320" s="40"/>
      <c r="Q320" s="40"/>
      <c r="R320" s="5"/>
      <c r="S320" s="5"/>
    </row>
    <row r="321" spans="1:19" ht="12.75" customHeight="1" x14ac:dyDescent="0.3">
      <c r="D321" s="6"/>
      <c r="E321" s="7"/>
      <c r="G321" s="5"/>
      <c r="H321" s="5"/>
      <c r="I321" s="6"/>
      <c r="J321" s="5"/>
      <c r="K321" s="6"/>
      <c r="L321" s="40"/>
      <c r="M321" s="40"/>
      <c r="N321" s="5"/>
      <c r="O321" s="5"/>
      <c r="P321" s="40"/>
      <c r="Q321" s="40"/>
      <c r="R321" s="5"/>
      <c r="S321" s="5"/>
    </row>
    <row r="322" spans="1:19" ht="12.75" customHeight="1" x14ac:dyDescent="0.3">
      <c r="D322" s="6"/>
      <c r="E322" s="7"/>
      <c r="G322" s="5"/>
      <c r="H322" s="5"/>
      <c r="I322" s="6"/>
      <c r="J322" s="5"/>
      <c r="K322" s="6"/>
      <c r="L322" s="40"/>
      <c r="M322" s="40"/>
      <c r="N322" s="5"/>
      <c r="O322" s="5"/>
      <c r="P322" s="40"/>
      <c r="Q322" s="40"/>
      <c r="R322" s="5"/>
      <c r="S322" s="5"/>
    </row>
    <row r="323" spans="1:19" ht="12.75" customHeight="1" x14ac:dyDescent="0.3">
      <c r="A323" s="64"/>
      <c r="B323" s="64"/>
      <c r="D323" s="9"/>
      <c r="E323" s="9"/>
      <c r="F323" s="8"/>
      <c r="G323" s="5"/>
      <c r="H323" s="5"/>
      <c r="I323" s="6"/>
      <c r="J323" s="5"/>
      <c r="K323" s="6"/>
      <c r="L323" s="40"/>
      <c r="M323" s="40"/>
      <c r="N323" s="5"/>
      <c r="O323" s="5"/>
      <c r="P323" s="40"/>
      <c r="Q323" s="40"/>
      <c r="R323" s="5"/>
      <c r="S323" s="5"/>
    </row>
    <row r="324" spans="1:19" ht="12.75" customHeight="1" x14ac:dyDescent="0.3">
      <c r="D324" s="6"/>
      <c r="E324" s="6"/>
      <c r="F324" s="5"/>
      <c r="G324" s="5"/>
      <c r="H324" s="5"/>
      <c r="I324" s="6"/>
      <c r="J324" s="5"/>
      <c r="K324" s="6"/>
      <c r="L324" s="40"/>
      <c r="M324" s="40"/>
      <c r="N324" s="5"/>
      <c r="O324" s="5"/>
      <c r="P324" s="40"/>
      <c r="Q324" s="40"/>
      <c r="R324" s="5"/>
      <c r="S324" s="5"/>
    </row>
    <row r="325" spans="1:19" ht="12.75" customHeight="1" x14ac:dyDescent="0.3">
      <c r="D325" s="6"/>
      <c r="E325" s="6"/>
      <c r="F325" s="5"/>
      <c r="G325" s="5"/>
      <c r="H325" s="5"/>
      <c r="I325" s="6"/>
      <c r="J325" s="5"/>
      <c r="K325" s="6"/>
      <c r="L325" s="40"/>
      <c r="M325" s="40"/>
      <c r="N325" s="5"/>
      <c r="O325" s="5"/>
      <c r="P325" s="40"/>
      <c r="Q325" s="40"/>
      <c r="R325" s="5"/>
      <c r="S325" s="5"/>
    </row>
    <row r="326" spans="1:19" ht="12.75" customHeight="1" x14ac:dyDescent="0.3">
      <c r="D326" s="6"/>
      <c r="E326" s="7"/>
      <c r="F326" s="5"/>
      <c r="G326" s="5"/>
      <c r="H326" s="5"/>
      <c r="I326" s="6"/>
      <c r="J326" s="5"/>
      <c r="K326" s="6"/>
      <c r="L326" s="40"/>
      <c r="M326" s="40"/>
      <c r="N326" s="5"/>
      <c r="O326" s="5"/>
      <c r="P326" s="40"/>
      <c r="Q326" s="40"/>
      <c r="R326" s="5"/>
      <c r="S326" s="5"/>
    </row>
    <row r="327" spans="1:19" ht="12.75" customHeight="1" x14ac:dyDescent="0.3">
      <c r="D327" s="6"/>
      <c r="E327" s="7"/>
      <c r="F327" s="5"/>
      <c r="G327" s="5"/>
      <c r="H327" s="5"/>
      <c r="I327" s="6"/>
      <c r="J327" s="5"/>
      <c r="K327" s="6"/>
      <c r="L327" s="40"/>
      <c r="M327" s="40"/>
      <c r="N327" s="5"/>
      <c r="O327" s="5"/>
      <c r="P327" s="40"/>
      <c r="Q327" s="40"/>
      <c r="R327" s="5"/>
      <c r="S327" s="5"/>
    </row>
    <row r="328" spans="1:19" ht="12.75" customHeight="1" x14ac:dyDescent="0.3">
      <c r="D328" s="6"/>
      <c r="E328" s="7"/>
      <c r="G328" s="5"/>
      <c r="H328" s="5"/>
      <c r="I328" s="6"/>
      <c r="J328" s="5"/>
      <c r="K328" s="6"/>
      <c r="L328" s="40"/>
      <c r="M328" s="40"/>
      <c r="N328" s="5"/>
      <c r="O328" s="5"/>
      <c r="P328" s="40"/>
      <c r="Q328" s="40"/>
      <c r="R328" s="5"/>
      <c r="S328" s="5"/>
    </row>
    <row r="329" spans="1:19" ht="12.75" customHeight="1" x14ac:dyDescent="0.3">
      <c r="D329" s="6"/>
      <c r="E329" s="7"/>
      <c r="G329" s="5"/>
      <c r="H329" s="5"/>
      <c r="I329" s="6"/>
      <c r="J329" s="5"/>
      <c r="K329" s="6"/>
      <c r="L329" s="40"/>
      <c r="M329" s="40"/>
      <c r="N329" s="5"/>
      <c r="O329" s="5"/>
      <c r="P329" s="40"/>
      <c r="Q329" s="40"/>
      <c r="R329" s="5"/>
      <c r="S329" s="5"/>
    </row>
    <row r="330" spans="1:19" ht="12.75" customHeight="1" x14ac:dyDescent="0.3">
      <c r="D330" s="6"/>
      <c r="E330" s="7"/>
      <c r="G330" s="5"/>
      <c r="H330" s="5"/>
      <c r="I330" s="6"/>
      <c r="J330" s="5"/>
      <c r="K330" s="6"/>
      <c r="L330" s="40"/>
      <c r="M330" s="40"/>
      <c r="N330" s="5"/>
      <c r="O330" s="5"/>
      <c r="P330" s="40"/>
      <c r="Q330" s="40"/>
      <c r="R330" s="5"/>
      <c r="S330" s="5"/>
    </row>
    <row r="331" spans="1:19" ht="12.75" customHeight="1" x14ac:dyDescent="0.3">
      <c r="D331" s="6"/>
      <c r="E331" s="7"/>
      <c r="G331" s="5"/>
      <c r="H331" s="5"/>
      <c r="I331" s="6"/>
      <c r="J331" s="5"/>
      <c r="K331" s="6"/>
      <c r="L331" s="40"/>
      <c r="M331" s="40"/>
      <c r="N331" s="5"/>
      <c r="O331" s="5"/>
      <c r="P331" s="40"/>
      <c r="Q331" s="40"/>
      <c r="R331" s="5"/>
      <c r="S331" s="5"/>
    </row>
    <row r="332" spans="1:19" ht="12.75" customHeight="1" x14ac:dyDescent="0.3">
      <c r="D332" s="6"/>
      <c r="E332" s="7"/>
      <c r="G332" s="5"/>
      <c r="H332" s="5"/>
      <c r="I332" s="6"/>
      <c r="J332" s="5"/>
      <c r="K332" s="6"/>
      <c r="L332" s="40"/>
      <c r="M332" s="40"/>
      <c r="N332" s="5"/>
      <c r="O332" s="5"/>
      <c r="P332" s="40"/>
      <c r="Q332" s="40"/>
      <c r="R332" s="5"/>
      <c r="S332" s="5"/>
    </row>
    <row r="333" spans="1:19" ht="12.75" customHeight="1" x14ac:dyDescent="0.3">
      <c r="D333" s="6"/>
      <c r="E333" s="7"/>
      <c r="G333" s="5"/>
      <c r="H333" s="5"/>
      <c r="I333" s="6"/>
      <c r="J333" s="5"/>
      <c r="K333" s="6"/>
      <c r="L333" s="40"/>
      <c r="M333" s="40"/>
      <c r="N333" s="5"/>
      <c r="O333" s="5"/>
      <c r="P333" s="40"/>
      <c r="Q333" s="40"/>
      <c r="R333" s="5"/>
      <c r="S333" s="5"/>
    </row>
    <row r="334" spans="1:19" ht="12.75" customHeight="1" x14ac:dyDescent="0.3">
      <c r="D334" s="6"/>
      <c r="E334" s="7"/>
      <c r="G334" s="5"/>
      <c r="H334" s="5"/>
      <c r="I334" s="6"/>
      <c r="J334" s="5"/>
      <c r="K334" s="6"/>
      <c r="L334" s="40"/>
      <c r="M334" s="40"/>
      <c r="N334" s="5"/>
      <c r="O334" s="5"/>
      <c r="P334" s="40"/>
      <c r="Q334" s="40"/>
      <c r="R334" s="5"/>
      <c r="S334" s="5"/>
    </row>
    <row r="335" spans="1:19" ht="12.75" customHeight="1" x14ac:dyDescent="0.3">
      <c r="D335" s="6"/>
      <c r="E335" s="7"/>
      <c r="G335" s="5"/>
      <c r="H335" s="5"/>
      <c r="I335" s="6"/>
      <c r="J335" s="5"/>
      <c r="K335" s="6"/>
      <c r="L335" s="40"/>
      <c r="M335" s="40"/>
      <c r="N335" s="5"/>
      <c r="O335" s="5"/>
      <c r="P335" s="40"/>
      <c r="Q335" s="40"/>
      <c r="R335" s="5"/>
      <c r="S335" s="5"/>
    </row>
    <row r="336" spans="1:19" ht="12.75" customHeight="1" x14ac:dyDescent="0.3">
      <c r="D336" s="6"/>
      <c r="E336" s="7"/>
      <c r="G336" s="5"/>
      <c r="H336" s="5"/>
      <c r="I336" s="6"/>
      <c r="J336" s="5"/>
      <c r="K336" s="6"/>
      <c r="L336" s="40"/>
      <c r="M336" s="40"/>
      <c r="N336" s="5"/>
      <c r="O336" s="5"/>
      <c r="P336" s="40"/>
      <c r="Q336" s="40"/>
      <c r="R336" s="5"/>
      <c r="S336" s="5"/>
    </row>
    <row r="337" spans="4:19" ht="12.75" customHeight="1" x14ac:dyDescent="0.3">
      <c r="D337" s="6"/>
      <c r="E337" s="7"/>
      <c r="G337" s="5"/>
      <c r="H337" s="5"/>
      <c r="I337" s="6"/>
      <c r="J337" s="5"/>
      <c r="K337" s="6"/>
      <c r="L337" s="40"/>
      <c r="M337" s="40"/>
      <c r="N337" s="5"/>
      <c r="O337" s="5"/>
      <c r="P337" s="40"/>
      <c r="Q337" s="40"/>
      <c r="R337" s="5"/>
      <c r="S337" s="5"/>
    </row>
    <row r="338" spans="4:19" ht="12.75" customHeight="1" x14ac:dyDescent="0.3">
      <c r="D338" s="6"/>
      <c r="E338" s="7"/>
      <c r="G338" s="5"/>
      <c r="H338" s="5"/>
      <c r="I338" s="6"/>
      <c r="J338" s="5"/>
      <c r="K338" s="6"/>
      <c r="L338" s="40"/>
      <c r="M338" s="40"/>
      <c r="N338" s="5"/>
      <c r="O338" s="5"/>
      <c r="P338" s="40"/>
      <c r="Q338" s="40"/>
      <c r="R338" s="5"/>
      <c r="S338" s="5"/>
    </row>
    <row r="339" spans="4:19" ht="12.75" customHeight="1" x14ac:dyDescent="0.3">
      <c r="D339" s="6"/>
      <c r="E339" s="7"/>
      <c r="G339" s="5"/>
      <c r="H339" s="5"/>
      <c r="I339" s="6"/>
      <c r="J339" s="5"/>
      <c r="K339" s="6"/>
      <c r="L339" s="40"/>
      <c r="M339" s="40"/>
      <c r="N339" s="5"/>
      <c r="O339" s="5"/>
      <c r="P339" s="40"/>
      <c r="Q339" s="40"/>
      <c r="R339" s="5"/>
      <c r="S339" s="5"/>
    </row>
    <row r="340" spans="4:19" ht="12.75" customHeight="1" x14ac:dyDescent="0.3">
      <c r="D340" s="6"/>
      <c r="E340" s="7"/>
      <c r="G340" s="5"/>
      <c r="H340" s="5"/>
      <c r="I340" s="6"/>
      <c r="J340" s="5"/>
      <c r="K340" s="6"/>
      <c r="L340" s="40"/>
      <c r="M340" s="40"/>
      <c r="N340" s="5"/>
      <c r="O340" s="5"/>
      <c r="P340" s="40"/>
      <c r="Q340" s="40"/>
      <c r="R340" s="5"/>
      <c r="S340" s="5"/>
    </row>
    <row r="341" spans="4:19" ht="12.75" customHeight="1" x14ac:dyDescent="0.3">
      <c r="D341" s="6"/>
      <c r="E341" s="7"/>
      <c r="G341" s="5"/>
      <c r="H341" s="5"/>
      <c r="I341" s="6"/>
      <c r="J341" s="5"/>
      <c r="K341" s="6"/>
      <c r="L341" s="40"/>
      <c r="M341" s="40"/>
      <c r="N341" s="5"/>
      <c r="O341" s="5"/>
      <c r="P341" s="40"/>
      <c r="Q341" s="40"/>
      <c r="R341" s="5"/>
      <c r="S341" s="5"/>
    </row>
    <row r="342" spans="4:19" ht="12.75" customHeight="1" x14ac:dyDescent="0.3">
      <c r="D342" s="6"/>
      <c r="E342" s="7"/>
      <c r="G342" s="5"/>
      <c r="H342" s="5"/>
      <c r="I342" s="6"/>
      <c r="J342" s="5"/>
      <c r="K342" s="6"/>
      <c r="L342" s="40"/>
      <c r="M342" s="40"/>
      <c r="N342" s="5"/>
      <c r="O342" s="5"/>
      <c r="P342" s="40"/>
      <c r="Q342" s="40"/>
      <c r="R342" s="5"/>
      <c r="S342" s="5"/>
    </row>
    <row r="343" spans="4:19" ht="12.75" customHeight="1" x14ac:dyDescent="0.3">
      <c r="D343" s="6"/>
      <c r="E343" s="7"/>
      <c r="G343" s="5"/>
      <c r="H343" s="5"/>
      <c r="I343" s="6"/>
      <c r="J343" s="5"/>
      <c r="K343" s="6"/>
      <c r="L343" s="40"/>
      <c r="M343" s="40"/>
      <c r="N343" s="5"/>
      <c r="O343" s="5"/>
      <c r="P343" s="40"/>
      <c r="Q343" s="40"/>
      <c r="R343" s="5"/>
      <c r="S343" s="5"/>
    </row>
    <row r="344" spans="4:19" ht="12.75" customHeight="1" x14ac:dyDescent="0.3">
      <c r="D344" s="6"/>
      <c r="E344" s="7"/>
      <c r="G344" s="5"/>
      <c r="H344" s="5"/>
      <c r="I344" s="6"/>
      <c r="J344" s="5"/>
      <c r="K344" s="6"/>
      <c r="L344" s="40"/>
      <c r="M344" s="40"/>
      <c r="N344" s="5"/>
      <c r="O344" s="5"/>
      <c r="P344" s="40"/>
      <c r="Q344" s="40"/>
      <c r="R344" s="5"/>
      <c r="S344" s="5"/>
    </row>
    <row r="345" spans="4:19" ht="12.75" customHeight="1" x14ac:dyDescent="0.3">
      <c r="D345" s="6"/>
      <c r="E345" s="7"/>
      <c r="G345" s="5"/>
      <c r="H345" s="5"/>
      <c r="I345" s="6"/>
      <c r="J345" s="5"/>
      <c r="K345" s="6"/>
      <c r="L345" s="40"/>
      <c r="M345" s="40"/>
      <c r="N345" s="5"/>
      <c r="O345" s="5"/>
      <c r="P345" s="40"/>
      <c r="Q345" s="40"/>
      <c r="R345" s="5"/>
      <c r="S345" s="5"/>
    </row>
    <row r="346" spans="4:19" ht="12.75" customHeight="1" x14ac:dyDescent="0.3">
      <c r="D346" s="6"/>
      <c r="E346" s="7"/>
      <c r="G346" s="5"/>
      <c r="H346" s="5"/>
      <c r="I346" s="6"/>
      <c r="J346" s="5"/>
      <c r="K346" s="6"/>
      <c r="L346" s="40"/>
      <c r="M346" s="40"/>
      <c r="N346" s="5"/>
      <c r="O346" s="5"/>
      <c r="P346" s="40"/>
      <c r="Q346" s="40"/>
      <c r="R346" s="5"/>
      <c r="S346" s="5"/>
    </row>
    <row r="347" spans="4:19" ht="12.75" customHeight="1" x14ac:dyDescent="0.3">
      <c r="D347" s="6"/>
      <c r="E347" s="7"/>
      <c r="G347" s="5"/>
      <c r="H347" s="5"/>
      <c r="I347" s="6"/>
      <c r="J347" s="5"/>
      <c r="K347" s="6"/>
      <c r="L347" s="40"/>
      <c r="M347" s="40"/>
      <c r="N347" s="5"/>
      <c r="O347" s="5"/>
      <c r="P347" s="40"/>
      <c r="Q347" s="40"/>
      <c r="R347" s="5"/>
      <c r="S347" s="5"/>
    </row>
    <row r="348" spans="4:19" ht="12.75" customHeight="1" x14ac:dyDescent="0.3">
      <c r="D348" s="6"/>
      <c r="E348" s="7"/>
      <c r="G348" s="5"/>
      <c r="H348" s="5"/>
      <c r="I348" s="6"/>
      <c r="J348" s="5"/>
      <c r="K348" s="6"/>
      <c r="L348" s="40"/>
      <c r="M348" s="40"/>
      <c r="N348" s="5"/>
      <c r="O348" s="5"/>
      <c r="P348" s="40"/>
      <c r="Q348" s="40"/>
      <c r="R348" s="5"/>
      <c r="S348" s="5"/>
    </row>
    <row r="349" spans="4:19" ht="12.75" customHeight="1" x14ac:dyDescent="0.3">
      <c r="D349" s="6"/>
      <c r="E349" s="7"/>
      <c r="G349" s="5"/>
      <c r="H349" s="5"/>
      <c r="I349" s="6"/>
      <c r="J349" s="5"/>
      <c r="K349" s="6"/>
      <c r="L349" s="40"/>
      <c r="M349" s="40"/>
      <c r="N349" s="5"/>
      <c r="O349" s="5"/>
      <c r="P349" s="40"/>
      <c r="Q349" s="40"/>
      <c r="R349" s="5"/>
      <c r="S349" s="5"/>
    </row>
    <row r="350" spans="4:19" ht="12.75" customHeight="1" x14ac:dyDescent="0.3">
      <c r="D350" s="6"/>
      <c r="E350" s="7"/>
      <c r="G350" s="5"/>
      <c r="H350" s="5"/>
      <c r="I350" s="6"/>
      <c r="J350" s="5"/>
      <c r="K350" s="6"/>
      <c r="L350" s="40"/>
      <c r="M350" s="40"/>
      <c r="N350" s="5"/>
      <c r="O350" s="5"/>
      <c r="P350" s="40"/>
      <c r="Q350" s="40"/>
      <c r="R350" s="5"/>
      <c r="S350" s="5"/>
    </row>
    <row r="351" spans="4:19" ht="12.75" customHeight="1" x14ac:dyDescent="0.3">
      <c r="D351" s="6"/>
      <c r="E351" s="7"/>
      <c r="G351" s="5"/>
      <c r="H351" s="5"/>
      <c r="I351" s="6"/>
      <c r="J351" s="5"/>
      <c r="K351" s="6"/>
      <c r="L351" s="40"/>
      <c r="M351" s="40"/>
      <c r="N351" s="5"/>
      <c r="O351" s="5"/>
      <c r="P351" s="40"/>
      <c r="Q351" s="40"/>
      <c r="R351" s="5"/>
      <c r="S351" s="5"/>
    </row>
    <row r="352" spans="4:19" ht="12.75" customHeight="1" x14ac:dyDescent="0.3">
      <c r="D352" s="6"/>
      <c r="E352" s="7"/>
      <c r="G352" s="5"/>
      <c r="H352" s="5"/>
      <c r="I352" s="6"/>
      <c r="J352" s="5"/>
      <c r="K352" s="6"/>
      <c r="L352" s="40"/>
      <c r="M352" s="40"/>
      <c r="N352" s="5"/>
      <c r="O352" s="5"/>
      <c r="P352" s="40"/>
      <c r="Q352" s="40"/>
      <c r="R352" s="5"/>
      <c r="S352" s="5"/>
    </row>
    <row r="353" spans="1:19" ht="12.75" customHeight="1" x14ac:dyDescent="0.3">
      <c r="D353" s="6"/>
      <c r="E353" s="7"/>
      <c r="G353" s="5"/>
      <c r="H353" s="5"/>
      <c r="I353" s="6"/>
      <c r="J353" s="5"/>
      <c r="K353" s="6"/>
      <c r="L353" s="40"/>
      <c r="M353" s="40"/>
      <c r="N353" s="5"/>
      <c r="O353" s="5"/>
      <c r="P353" s="40"/>
      <c r="Q353" s="40"/>
      <c r="R353" s="5"/>
      <c r="S353" s="5"/>
    </row>
    <row r="354" spans="1:19" ht="12.75" customHeight="1" x14ac:dyDescent="0.3">
      <c r="D354" s="6"/>
      <c r="E354" s="7"/>
      <c r="G354" s="5"/>
      <c r="H354" s="5"/>
      <c r="I354" s="6"/>
      <c r="J354" s="5"/>
      <c r="K354" s="6"/>
      <c r="L354" s="40"/>
      <c r="M354" s="40"/>
      <c r="N354" s="5"/>
      <c r="O354" s="5"/>
      <c r="P354" s="40"/>
      <c r="Q354" s="40"/>
      <c r="R354" s="5"/>
      <c r="S354" s="5"/>
    </row>
    <row r="355" spans="1:19" ht="12.75" customHeight="1" x14ac:dyDescent="0.3">
      <c r="D355" s="6"/>
      <c r="E355" s="7"/>
      <c r="G355" s="5"/>
      <c r="H355" s="5"/>
      <c r="I355" s="6"/>
      <c r="J355" s="5"/>
      <c r="K355" s="6"/>
      <c r="L355" s="40"/>
      <c r="M355" s="40"/>
      <c r="N355" s="5"/>
      <c r="O355" s="5"/>
      <c r="P355" s="40"/>
      <c r="Q355" s="40"/>
      <c r="R355" s="5"/>
      <c r="S355" s="5"/>
    </row>
    <row r="356" spans="1:19" ht="12.75" customHeight="1" x14ac:dyDescent="0.3">
      <c r="D356" s="6"/>
      <c r="E356" s="7"/>
      <c r="G356" s="5"/>
      <c r="H356" s="5"/>
      <c r="I356" s="6"/>
      <c r="J356" s="5"/>
      <c r="K356" s="6"/>
      <c r="L356" s="40"/>
      <c r="M356" s="40"/>
      <c r="N356" s="5"/>
      <c r="O356" s="5"/>
      <c r="P356" s="40"/>
      <c r="Q356" s="40"/>
      <c r="R356" s="5"/>
      <c r="S356" s="5"/>
    </row>
    <row r="357" spans="1:19" ht="12.75" customHeight="1" x14ac:dyDescent="0.3">
      <c r="D357" s="6"/>
      <c r="E357" s="7"/>
      <c r="G357" s="5"/>
      <c r="H357" s="5"/>
      <c r="I357" s="6"/>
      <c r="J357" s="5"/>
      <c r="K357" s="6"/>
      <c r="L357" s="40"/>
      <c r="M357" s="40"/>
      <c r="N357" s="5"/>
      <c r="O357" s="5"/>
      <c r="P357" s="40"/>
      <c r="Q357" s="40"/>
      <c r="R357" s="5"/>
      <c r="S357" s="5"/>
    </row>
    <row r="358" spans="1:19" ht="12.75" customHeight="1" x14ac:dyDescent="0.3">
      <c r="D358" s="6"/>
      <c r="E358" s="7"/>
      <c r="G358" s="5"/>
      <c r="H358" s="5"/>
      <c r="I358" s="6"/>
      <c r="J358" s="5"/>
      <c r="K358" s="6"/>
      <c r="L358" s="40"/>
      <c r="M358" s="40"/>
      <c r="N358" s="5"/>
      <c r="O358" s="5"/>
      <c r="P358" s="40"/>
      <c r="Q358" s="40"/>
      <c r="R358" s="5"/>
      <c r="S358" s="5"/>
    </row>
    <row r="359" spans="1:19" ht="12.75" customHeight="1" x14ac:dyDescent="0.3">
      <c r="D359" s="6"/>
      <c r="E359" s="7"/>
      <c r="G359" s="5"/>
      <c r="H359" s="5"/>
      <c r="I359" s="6"/>
      <c r="J359" s="5"/>
      <c r="K359" s="6"/>
      <c r="L359" s="40"/>
      <c r="M359" s="40"/>
      <c r="N359" s="5"/>
      <c r="O359" s="5"/>
      <c r="P359" s="40"/>
      <c r="Q359" s="40"/>
      <c r="R359" s="5"/>
      <c r="S359" s="5"/>
    </row>
    <row r="360" spans="1:19" ht="12.75" customHeight="1" x14ac:dyDescent="0.3">
      <c r="D360" s="6"/>
      <c r="E360" s="7"/>
      <c r="G360" s="5"/>
      <c r="H360" s="5"/>
      <c r="I360" s="6"/>
      <c r="J360" s="5"/>
      <c r="K360" s="6"/>
      <c r="L360" s="40"/>
      <c r="M360" s="40"/>
      <c r="N360" s="5"/>
      <c r="O360" s="5"/>
      <c r="P360" s="40"/>
      <c r="Q360" s="40"/>
      <c r="R360" s="5"/>
      <c r="S360" s="5"/>
    </row>
    <row r="361" spans="1:19" ht="12.75" customHeight="1" x14ac:dyDescent="0.3">
      <c r="D361" s="6"/>
      <c r="E361" s="7"/>
      <c r="G361" s="5"/>
      <c r="H361" s="5"/>
      <c r="I361" s="6"/>
      <c r="J361" s="5"/>
      <c r="K361" s="6"/>
      <c r="L361" s="40"/>
      <c r="M361" s="40"/>
      <c r="N361" s="5"/>
      <c r="O361" s="5"/>
      <c r="P361" s="40"/>
      <c r="Q361" s="40"/>
      <c r="R361" s="5"/>
      <c r="S361" s="5"/>
    </row>
    <row r="362" spans="1:19" ht="12.75" customHeight="1" x14ac:dyDescent="0.3">
      <c r="D362" s="6"/>
      <c r="E362" s="7"/>
      <c r="G362" s="5"/>
      <c r="H362" s="5"/>
      <c r="I362" s="6"/>
      <c r="J362" s="5"/>
      <c r="K362" s="6"/>
      <c r="L362" s="40"/>
      <c r="M362" s="40"/>
      <c r="N362" s="5"/>
      <c r="O362" s="5"/>
      <c r="P362" s="40"/>
      <c r="Q362" s="40"/>
      <c r="R362" s="5"/>
      <c r="S362" s="5"/>
    </row>
    <row r="363" spans="1:19" ht="12.75" customHeight="1" x14ac:dyDescent="0.3">
      <c r="D363" s="6"/>
      <c r="E363" s="7"/>
      <c r="G363" s="5"/>
      <c r="H363" s="5"/>
      <c r="I363" s="6"/>
      <c r="J363" s="5"/>
      <c r="K363" s="6"/>
      <c r="L363" s="40"/>
      <c r="M363" s="40"/>
      <c r="N363" s="5"/>
      <c r="O363" s="5"/>
      <c r="P363" s="40"/>
      <c r="Q363" s="40"/>
      <c r="R363" s="5"/>
      <c r="S363" s="5"/>
    </row>
    <row r="364" spans="1:19" ht="12.75" customHeight="1" x14ac:dyDescent="0.3">
      <c r="D364" s="6"/>
      <c r="E364" s="7"/>
      <c r="G364" s="5"/>
      <c r="H364" s="5"/>
      <c r="I364" s="6"/>
      <c r="J364" s="5"/>
      <c r="K364" s="6"/>
      <c r="L364" s="40"/>
      <c r="M364" s="40"/>
      <c r="N364" s="5"/>
      <c r="O364" s="5"/>
      <c r="P364" s="40"/>
      <c r="Q364" s="40"/>
      <c r="R364" s="5"/>
      <c r="S364" s="5"/>
    </row>
    <row r="365" spans="1:19" ht="12.75" customHeight="1" x14ac:dyDescent="0.3">
      <c r="D365" s="6"/>
      <c r="E365" s="7"/>
      <c r="G365" s="5"/>
      <c r="H365" s="5"/>
      <c r="I365" s="6"/>
      <c r="J365" s="5"/>
      <c r="K365" s="6"/>
      <c r="L365" s="40"/>
      <c r="M365" s="40"/>
      <c r="N365" s="5"/>
      <c r="O365" s="5"/>
      <c r="P365" s="40"/>
      <c r="Q365" s="40"/>
      <c r="R365" s="5"/>
      <c r="S365" s="5"/>
    </row>
    <row r="366" spans="1:19" ht="12.75" customHeight="1" x14ac:dyDescent="0.3">
      <c r="A366" s="64"/>
      <c r="B366" s="64"/>
      <c r="D366" s="9"/>
      <c r="E366" s="9"/>
      <c r="F366" s="8"/>
      <c r="G366" s="5"/>
      <c r="H366" s="5"/>
      <c r="I366" s="6"/>
      <c r="J366" s="5"/>
      <c r="K366" s="6"/>
      <c r="L366" s="40"/>
      <c r="M366" s="40"/>
      <c r="N366" s="5"/>
      <c r="O366" s="5"/>
      <c r="P366" s="40"/>
      <c r="Q366" s="40"/>
      <c r="R366" s="5"/>
      <c r="S366" s="5"/>
    </row>
    <row r="367" spans="1:19" ht="12.75" customHeight="1" x14ac:dyDescent="0.3">
      <c r="D367" s="6"/>
      <c r="E367" s="6"/>
      <c r="F367" s="5"/>
      <c r="G367" s="5"/>
      <c r="H367" s="5"/>
      <c r="I367" s="6"/>
      <c r="J367" s="5"/>
      <c r="K367" s="6"/>
      <c r="L367" s="40"/>
      <c r="M367" s="40"/>
      <c r="N367" s="5"/>
      <c r="O367" s="5"/>
      <c r="P367" s="40"/>
      <c r="Q367" s="40"/>
      <c r="R367" s="5"/>
      <c r="S367" s="5"/>
    </row>
    <row r="368" spans="1:19" ht="12.75" customHeight="1" x14ac:dyDescent="0.3">
      <c r="D368" s="6"/>
      <c r="E368" s="6"/>
      <c r="F368" s="5"/>
      <c r="G368" s="5"/>
      <c r="H368" s="5"/>
      <c r="I368" s="6"/>
      <c r="J368" s="5"/>
      <c r="K368" s="6"/>
      <c r="L368" s="40"/>
      <c r="M368" s="40"/>
      <c r="N368" s="5"/>
      <c r="O368" s="5"/>
      <c r="P368" s="40"/>
      <c r="Q368" s="40"/>
      <c r="R368" s="5"/>
      <c r="S368" s="5"/>
    </row>
    <row r="369" spans="1:19" ht="12.75" customHeight="1" x14ac:dyDescent="0.3">
      <c r="D369" s="6"/>
      <c r="E369" s="7"/>
      <c r="F369" s="5"/>
      <c r="G369" s="5"/>
      <c r="H369" s="5"/>
      <c r="I369" s="6"/>
      <c r="J369" s="5"/>
      <c r="K369" s="6"/>
      <c r="L369" s="40"/>
      <c r="M369" s="40"/>
      <c r="N369" s="5"/>
      <c r="O369" s="5"/>
      <c r="P369" s="40"/>
      <c r="Q369" s="40"/>
      <c r="R369" s="5"/>
      <c r="S369" s="5"/>
    </row>
    <row r="370" spans="1:19" ht="12.75" customHeight="1" x14ac:dyDescent="0.3">
      <c r="D370" s="6"/>
      <c r="E370" s="7"/>
      <c r="F370" s="5"/>
      <c r="G370" s="5"/>
      <c r="H370" s="5"/>
      <c r="I370" s="6"/>
      <c r="J370" s="5"/>
      <c r="K370" s="6"/>
      <c r="L370" s="40"/>
      <c r="M370" s="40"/>
      <c r="N370" s="5"/>
      <c r="O370" s="5"/>
      <c r="P370" s="40"/>
      <c r="Q370" s="40"/>
      <c r="R370" s="5"/>
      <c r="S370" s="5"/>
    </row>
    <row r="371" spans="1:19" ht="12.75" customHeight="1" x14ac:dyDescent="0.3">
      <c r="D371" s="6"/>
      <c r="E371" s="7"/>
      <c r="G371" s="5"/>
      <c r="H371" s="5"/>
      <c r="I371" s="6"/>
      <c r="J371" s="5"/>
      <c r="K371" s="6"/>
      <c r="L371" s="40"/>
      <c r="M371" s="40"/>
      <c r="N371" s="5"/>
      <c r="O371" s="5"/>
      <c r="P371" s="40"/>
      <c r="Q371" s="40"/>
      <c r="R371" s="5"/>
      <c r="S371" s="5"/>
    </row>
    <row r="372" spans="1:19" ht="12.75" customHeight="1" x14ac:dyDescent="0.3">
      <c r="D372" s="6"/>
      <c r="E372" s="7"/>
      <c r="G372" s="5"/>
      <c r="H372" s="5"/>
      <c r="I372" s="6"/>
      <c r="J372" s="5"/>
      <c r="K372" s="6"/>
      <c r="L372" s="40"/>
      <c r="M372" s="40"/>
      <c r="N372" s="5"/>
      <c r="O372" s="5"/>
      <c r="P372" s="40"/>
      <c r="Q372" s="40"/>
      <c r="R372" s="5"/>
      <c r="S372" s="5"/>
    </row>
    <row r="373" spans="1:19" ht="12.75" customHeight="1" x14ac:dyDescent="0.3">
      <c r="D373" s="6"/>
      <c r="E373" s="7"/>
      <c r="G373" s="5"/>
      <c r="H373" s="5"/>
      <c r="I373" s="6"/>
      <c r="J373" s="5"/>
      <c r="K373" s="6"/>
      <c r="L373" s="40"/>
      <c r="M373" s="40"/>
      <c r="N373" s="5"/>
      <c r="O373" s="5"/>
      <c r="P373" s="40"/>
      <c r="Q373" s="40"/>
      <c r="R373" s="5"/>
      <c r="S373" s="5"/>
    </row>
    <row r="374" spans="1:19" ht="12.75" customHeight="1" x14ac:dyDescent="0.3">
      <c r="D374" s="6"/>
      <c r="E374" s="7"/>
      <c r="G374" s="5"/>
      <c r="H374" s="5"/>
      <c r="I374" s="6"/>
      <c r="J374" s="5"/>
      <c r="K374" s="6"/>
      <c r="L374" s="40"/>
      <c r="M374" s="40"/>
      <c r="N374" s="5"/>
      <c r="O374" s="5"/>
      <c r="P374" s="40"/>
      <c r="Q374" s="40"/>
      <c r="R374" s="5"/>
      <c r="S374" s="5"/>
    </row>
    <row r="375" spans="1:19" ht="12.75" customHeight="1" x14ac:dyDescent="0.3">
      <c r="D375" s="6"/>
      <c r="E375" s="7"/>
      <c r="G375" s="5"/>
      <c r="H375" s="5"/>
      <c r="I375" s="6"/>
      <c r="J375" s="5"/>
      <c r="K375" s="6"/>
      <c r="L375" s="40"/>
      <c r="M375" s="40"/>
      <c r="N375" s="5"/>
      <c r="O375" s="5"/>
      <c r="P375" s="40"/>
      <c r="Q375" s="40"/>
      <c r="R375" s="5"/>
      <c r="S375" s="5"/>
    </row>
    <row r="376" spans="1:19" ht="12.75" customHeight="1" x14ac:dyDescent="0.3">
      <c r="D376" s="6"/>
      <c r="E376" s="7"/>
      <c r="G376" s="5"/>
      <c r="H376" s="5"/>
      <c r="I376" s="6"/>
      <c r="J376" s="5"/>
      <c r="K376" s="6"/>
      <c r="L376" s="40"/>
      <c r="M376" s="40"/>
      <c r="N376" s="5"/>
      <c r="O376" s="5"/>
      <c r="P376" s="40"/>
      <c r="Q376" s="40"/>
      <c r="R376" s="5"/>
      <c r="S376" s="5"/>
    </row>
    <row r="377" spans="1:19" ht="12.75" customHeight="1" x14ac:dyDescent="0.3">
      <c r="D377" s="6"/>
      <c r="E377" s="7"/>
      <c r="G377" s="5"/>
      <c r="H377" s="5"/>
      <c r="I377" s="6"/>
      <c r="J377" s="5"/>
      <c r="K377" s="6"/>
      <c r="L377" s="40"/>
      <c r="M377" s="40"/>
      <c r="N377" s="5"/>
      <c r="O377" s="5"/>
      <c r="P377" s="40"/>
      <c r="Q377" s="40"/>
      <c r="R377" s="5"/>
      <c r="S377" s="5"/>
    </row>
    <row r="378" spans="1:19" ht="12.75" customHeight="1" x14ac:dyDescent="0.3">
      <c r="D378" s="6"/>
      <c r="E378" s="7"/>
      <c r="G378" s="5"/>
      <c r="H378" s="5"/>
      <c r="I378" s="6"/>
      <c r="J378" s="5"/>
      <c r="K378" s="6"/>
      <c r="L378" s="40"/>
      <c r="M378" s="40"/>
      <c r="N378" s="5"/>
      <c r="O378" s="5"/>
      <c r="P378" s="40"/>
      <c r="Q378" s="40"/>
      <c r="R378" s="5"/>
      <c r="S378" s="5"/>
    </row>
    <row r="379" spans="1:19" ht="12.75" customHeight="1" x14ac:dyDescent="0.3">
      <c r="D379" s="6"/>
      <c r="E379" s="7"/>
      <c r="G379" s="5"/>
      <c r="H379" s="5"/>
      <c r="I379" s="6"/>
      <c r="J379" s="5"/>
      <c r="K379" s="6"/>
      <c r="L379" s="40"/>
      <c r="M379" s="40"/>
      <c r="N379" s="5"/>
      <c r="O379" s="5"/>
      <c r="P379" s="40"/>
      <c r="Q379" s="40"/>
      <c r="R379" s="5"/>
      <c r="S379" s="5"/>
    </row>
    <row r="380" spans="1:19" ht="12.75" customHeight="1" x14ac:dyDescent="0.3">
      <c r="A380" s="43"/>
      <c r="B380" s="43"/>
      <c r="C380" s="1"/>
      <c r="D380" s="6"/>
      <c r="E380" s="7"/>
      <c r="G380" s="5"/>
      <c r="H380" s="5"/>
      <c r="I380" s="6"/>
      <c r="J380" s="5"/>
      <c r="K380" s="6"/>
      <c r="L380" s="40"/>
      <c r="M380" s="40"/>
      <c r="N380" s="5"/>
      <c r="O380" s="5"/>
      <c r="P380" s="40"/>
      <c r="Q380" s="40"/>
      <c r="R380" s="5"/>
      <c r="S380" s="5"/>
    </row>
    <row r="381" spans="1:19" ht="12.75" customHeight="1" x14ac:dyDescent="0.3">
      <c r="A381" s="43"/>
      <c r="B381" s="43"/>
      <c r="C381" s="1"/>
      <c r="D381" s="6"/>
      <c r="E381" s="7"/>
      <c r="G381" s="5"/>
      <c r="H381" s="5"/>
      <c r="I381" s="6"/>
      <c r="J381" s="5"/>
      <c r="K381" s="6"/>
      <c r="L381" s="40"/>
      <c r="M381" s="40"/>
      <c r="N381" s="5"/>
      <c r="O381" s="5"/>
      <c r="P381" s="40"/>
      <c r="Q381" s="40"/>
      <c r="R381" s="5"/>
      <c r="S381" s="5"/>
    </row>
    <row r="382" spans="1:19" ht="12.75" customHeight="1" x14ac:dyDescent="0.3">
      <c r="A382" s="43"/>
      <c r="B382" s="43"/>
      <c r="C382" s="1"/>
      <c r="D382" s="6"/>
      <c r="E382" s="7"/>
      <c r="G382" s="5"/>
      <c r="H382" s="5"/>
      <c r="I382" s="6"/>
      <c r="J382" s="5"/>
      <c r="K382" s="6"/>
      <c r="L382" s="40"/>
      <c r="M382" s="40"/>
      <c r="N382" s="5"/>
      <c r="O382" s="5"/>
      <c r="P382" s="40"/>
      <c r="Q382" s="40"/>
      <c r="R382" s="5"/>
      <c r="S382" s="5"/>
    </row>
    <row r="383" spans="1:19" ht="12.75" customHeight="1" x14ac:dyDescent="0.3">
      <c r="A383" s="43"/>
      <c r="B383" s="43"/>
      <c r="C383" s="1"/>
      <c r="D383" s="6"/>
      <c r="E383" s="7"/>
      <c r="G383" s="5"/>
      <c r="H383" s="5"/>
      <c r="I383" s="6"/>
      <c r="J383" s="5"/>
      <c r="K383" s="6"/>
      <c r="L383" s="40"/>
      <c r="M383" s="40"/>
      <c r="N383" s="5"/>
      <c r="O383" s="5"/>
      <c r="P383" s="40"/>
      <c r="Q383" s="40"/>
      <c r="R383" s="5"/>
      <c r="S383" s="5"/>
    </row>
    <row r="384" spans="1:19" ht="12.75" customHeight="1" x14ac:dyDescent="0.3">
      <c r="A384" s="43"/>
      <c r="B384" s="43"/>
      <c r="C384" s="1"/>
      <c r="D384" s="6"/>
      <c r="E384" s="7"/>
      <c r="G384" s="5"/>
      <c r="H384" s="5"/>
      <c r="I384" s="6"/>
      <c r="J384" s="5"/>
      <c r="K384" s="6"/>
      <c r="L384" s="40"/>
      <c r="M384" s="40"/>
      <c r="N384" s="5"/>
      <c r="O384" s="5"/>
      <c r="P384" s="40"/>
      <c r="Q384" s="40"/>
      <c r="R384" s="5"/>
      <c r="S384" s="5"/>
    </row>
    <row r="385" spans="1:19" ht="12.75" customHeight="1" x14ac:dyDescent="0.3">
      <c r="A385" s="43"/>
      <c r="B385" s="43"/>
      <c r="C385" s="1"/>
      <c r="D385" s="6"/>
      <c r="E385" s="7"/>
      <c r="G385" s="5"/>
      <c r="H385" s="5"/>
      <c r="I385" s="6"/>
      <c r="J385" s="5"/>
      <c r="K385" s="6"/>
      <c r="L385" s="40"/>
      <c r="M385" s="40"/>
      <c r="N385" s="5"/>
      <c r="O385" s="5"/>
      <c r="P385" s="40"/>
      <c r="Q385" s="40"/>
      <c r="R385" s="5"/>
      <c r="S385" s="5"/>
    </row>
    <row r="386" spans="1:19" ht="12.75" customHeight="1" x14ac:dyDescent="0.3">
      <c r="A386" s="43"/>
      <c r="B386" s="43"/>
      <c r="C386" s="1"/>
      <c r="D386" s="6"/>
      <c r="E386" s="7"/>
      <c r="G386" s="5"/>
      <c r="H386" s="5"/>
      <c r="I386" s="6"/>
      <c r="J386" s="5"/>
      <c r="K386" s="6"/>
      <c r="L386" s="40"/>
      <c r="M386" s="40"/>
      <c r="N386" s="5"/>
      <c r="O386" s="5"/>
      <c r="P386" s="40"/>
      <c r="Q386" s="40"/>
      <c r="R386" s="5"/>
      <c r="S386" s="5"/>
    </row>
    <row r="387" spans="1:19" ht="12.75" customHeight="1" x14ac:dyDescent="0.3">
      <c r="A387" s="43"/>
      <c r="B387" s="43"/>
      <c r="C387" s="1"/>
      <c r="D387" s="6"/>
      <c r="E387" s="7"/>
      <c r="G387" s="5"/>
      <c r="H387" s="5"/>
      <c r="I387" s="6"/>
      <c r="J387" s="5"/>
      <c r="K387" s="6"/>
      <c r="L387" s="40"/>
      <c r="M387" s="40"/>
      <c r="N387" s="5"/>
      <c r="O387" s="5"/>
      <c r="P387" s="40"/>
      <c r="Q387" s="40"/>
      <c r="R387" s="5"/>
      <c r="S387" s="5"/>
    </row>
    <row r="388" spans="1:19" ht="12.75" customHeight="1" x14ac:dyDescent="0.3">
      <c r="A388" s="43"/>
      <c r="B388" s="43"/>
      <c r="C388" s="1"/>
      <c r="D388" s="6"/>
      <c r="E388" s="7"/>
      <c r="G388" s="5"/>
      <c r="H388" s="5"/>
      <c r="I388" s="6"/>
      <c r="J388" s="5"/>
      <c r="K388" s="6"/>
      <c r="L388" s="40"/>
      <c r="M388" s="40"/>
      <c r="N388" s="5"/>
      <c r="O388" s="5"/>
      <c r="P388" s="40"/>
      <c r="Q388" s="40"/>
      <c r="R388" s="5"/>
      <c r="S388" s="5"/>
    </row>
    <row r="389" spans="1:19" ht="12.75" customHeight="1" x14ac:dyDescent="0.3">
      <c r="A389" s="43"/>
      <c r="B389" s="43"/>
      <c r="C389" s="1"/>
      <c r="D389" s="6"/>
      <c r="E389" s="7"/>
      <c r="G389" s="5"/>
      <c r="H389" s="5"/>
      <c r="I389" s="6"/>
      <c r="J389" s="5"/>
      <c r="K389" s="6"/>
      <c r="L389" s="40"/>
      <c r="M389" s="40"/>
      <c r="N389" s="5"/>
      <c r="O389" s="5"/>
      <c r="P389" s="40"/>
      <c r="Q389" s="40"/>
      <c r="R389" s="5"/>
      <c r="S389" s="5"/>
    </row>
    <row r="390" spans="1:19" ht="12.75" customHeight="1" x14ac:dyDescent="0.3">
      <c r="A390" s="43"/>
      <c r="B390" s="43"/>
      <c r="C390" s="1"/>
      <c r="D390" s="6"/>
      <c r="E390" s="7"/>
      <c r="G390" s="5"/>
      <c r="H390" s="5"/>
      <c r="I390" s="6"/>
      <c r="J390" s="5"/>
      <c r="K390" s="6"/>
      <c r="L390" s="40"/>
      <c r="M390" s="40"/>
      <c r="N390" s="5"/>
      <c r="O390" s="5"/>
      <c r="P390" s="40"/>
      <c r="Q390" s="40"/>
      <c r="R390" s="5"/>
      <c r="S390" s="5"/>
    </row>
    <row r="391" spans="1:19" ht="12.75" customHeight="1" x14ac:dyDescent="0.3">
      <c r="A391" s="43"/>
      <c r="B391" s="43"/>
      <c r="C391" s="1"/>
      <c r="D391" s="6"/>
      <c r="E391" s="7"/>
      <c r="G391" s="5"/>
      <c r="H391" s="5"/>
      <c r="I391" s="6"/>
      <c r="J391" s="5"/>
      <c r="K391" s="6"/>
      <c r="L391" s="40"/>
      <c r="M391" s="40"/>
      <c r="N391" s="5"/>
      <c r="O391" s="5"/>
      <c r="P391" s="40"/>
      <c r="Q391" s="40"/>
      <c r="R391" s="5"/>
      <c r="S391" s="5"/>
    </row>
    <row r="392" spans="1:19" ht="12.75" customHeight="1" x14ac:dyDescent="0.3">
      <c r="A392" s="43"/>
      <c r="B392" s="43"/>
      <c r="C392" s="1"/>
      <c r="D392" s="6"/>
      <c r="E392" s="7"/>
      <c r="G392" s="5"/>
      <c r="H392" s="5"/>
      <c r="I392" s="6"/>
      <c r="J392" s="5"/>
      <c r="K392" s="6"/>
      <c r="L392" s="40"/>
      <c r="M392" s="40"/>
      <c r="N392" s="5"/>
      <c r="O392" s="5"/>
      <c r="P392" s="40"/>
      <c r="Q392" s="40"/>
      <c r="R392" s="5"/>
      <c r="S392" s="5"/>
    </row>
    <row r="393" spans="1:19" ht="12.75" customHeight="1" x14ac:dyDescent="0.3">
      <c r="A393" s="43"/>
      <c r="B393" s="43"/>
      <c r="C393" s="1"/>
      <c r="D393" s="6"/>
      <c r="E393" s="7"/>
      <c r="G393" s="5"/>
      <c r="H393" s="5"/>
      <c r="I393" s="6"/>
      <c r="J393" s="5"/>
      <c r="K393" s="6"/>
      <c r="L393" s="40"/>
      <c r="M393" s="40"/>
      <c r="N393" s="5"/>
      <c r="O393" s="5"/>
      <c r="P393" s="40"/>
      <c r="Q393" s="40"/>
      <c r="R393" s="5"/>
      <c r="S393" s="5"/>
    </row>
    <row r="394" spans="1:19" ht="12.75" customHeight="1" x14ac:dyDescent="0.3">
      <c r="A394" s="43"/>
      <c r="B394" s="43"/>
      <c r="C394" s="1"/>
      <c r="D394" s="6"/>
      <c r="E394" s="7"/>
      <c r="G394" s="5"/>
      <c r="H394" s="5"/>
      <c r="I394" s="6"/>
      <c r="J394" s="5"/>
      <c r="K394" s="6"/>
      <c r="L394" s="40"/>
      <c r="M394" s="40"/>
      <c r="N394" s="5"/>
      <c r="O394" s="5"/>
      <c r="P394" s="40"/>
      <c r="Q394" s="40"/>
      <c r="R394" s="5"/>
      <c r="S394" s="5"/>
    </row>
    <row r="395" spans="1:19" ht="12.75" customHeight="1" x14ac:dyDescent="0.3">
      <c r="A395" s="43"/>
      <c r="B395" s="43"/>
      <c r="C395" s="1"/>
      <c r="D395" s="6"/>
      <c r="E395" s="7"/>
      <c r="G395" s="5"/>
      <c r="H395" s="5"/>
      <c r="I395" s="6"/>
      <c r="J395" s="5"/>
      <c r="K395" s="6"/>
      <c r="L395" s="40"/>
      <c r="M395" s="40"/>
      <c r="N395" s="5"/>
      <c r="O395" s="5"/>
      <c r="P395" s="40"/>
      <c r="Q395" s="40"/>
      <c r="R395" s="5"/>
      <c r="S395" s="5"/>
    </row>
    <row r="396" spans="1:19" ht="12.75" customHeight="1" x14ac:dyDescent="0.3">
      <c r="D396" s="6"/>
      <c r="E396" s="7"/>
      <c r="G396" s="5"/>
      <c r="H396" s="5"/>
      <c r="I396" s="6"/>
      <c r="J396" s="5"/>
      <c r="K396" s="6"/>
      <c r="L396" s="40"/>
      <c r="M396" s="40"/>
      <c r="N396" s="5"/>
      <c r="O396" s="5"/>
      <c r="P396" s="40"/>
      <c r="Q396" s="40"/>
      <c r="R396" s="5"/>
      <c r="S396" s="5"/>
    </row>
    <row r="397" spans="1:19" ht="12.75" customHeight="1" x14ac:dyDescent="0.3">
      <c r="D397" s="6"/>
      <c r="E397" s="7"/>
      <c r="G397" s="5"/>
      <c r="H397" s="5"/>
      <c r="I397" s="6"/>
      <c r="J397" s="5"/>
      <c r="K397" s="6"/>
      <c r="L397" s="40"/>
      <c r="M397" s="40"/>
      <c r="N397" s="5"/>
      <c r="O397" s="5"/>
      <c r="P397" s="40"/>
      <c r="Q397" s="40"/>
      <c r="R397" s="5"/>
      <c r="S397" s="5"/>
    </row>
    <row r="398" spans="1:19" ht="12.75" customHeight="1" x14ac:dyDescent="0.3">
      <c r="D398" s="6"/>
      <c r="E398" s="7"/>
      <c r="G398" s="5"/>
      <c r="H398" s="5"/>
      <c r="I398" s="6"/>
      <c r="J398" s="5"/>
      <c r="K398" s="6"/>
      <c r="L398" s="40"/>
      <c r="M398" s="40"/>
      <c r="N398" s="5"/>
      <c r="O398" s="5"/>
      <c r="P398" s="40"/>
      <c r="Q398" s="40"/>
      <c r="R398" s="5"/>
      <c r="S398" s="5"/>
    </row>
    <row r="399" spans="1:19" ht="12.75" customHeight="1" x14ac:dyDescent="0.3">
      <c r="D399" s="6"/>
      <c r="E399" s="7"/>
      <c r="G399" s="5"/>
      <c r="H399" s="5"/>
      <c r="I399" s="6"/>
      <c r="J399" s="5"/>
      <c r="K399" s="6"/>
      <c r="L399" s="40"/>
      <c r="M399" s="40"/>
      <c r="N399" s="5"/>
      <c r="O399" s="5"/>
      <c r="P399" s="40"/>
      <c r="Q399" s="40"/>
      <c r="R399" s="5"/>
      <c r="S399" s="5"/>
    </row>
    <row r="400" spans="1:19" ht="12.75" customHeight="1" x14ac:dyDescent="0.3">
      <c r="D400" s="6"/>
      <c r="E400" s="7"/>
      <c r="G400" s="5"/>
      <c r="H400" s="5"/>
      <c r="I400" s="6"/>
      <c r="J400" s="5"/>
      <c r="K400" s="6"/>
      <c r="L400" s="40"/>
      <c r="M400" s="40"/>
      <c r="N400" s="5"/>
      <c r="O400" s="5"/>
      <c r="P400" s="40"/>
      <c r="Q400" s="40"/>
      <c r="R400" s="5"/>
      <c r="S400" s="5"/>
    </row>
    <row r="401" spans="1:19" ht="12.75" customHeight="1" x14ac:dyDescent="0.3">
      <c r="D401" s="6"/>
      <c r="E401" s="7"/>
      <c r="G401" s="5"/>
      <c r="H401" s="5"/>
      <c r="I401" s="6"/>
      <c r="J401" s="5"/>
      <c r="K401" s="6"/>
      <c r="L401" s="40"/>
      <c r="M401" s="40"/>
      <c r="N401" s="5"/>
      <c r="O401" s="5"/>
      <c r="P401" s="40"/>
      <c r="Q401" s="40"/>
      <c r="R401" s="5"/>
      <c r="S401" s="5"/>
    </row>
    <row r="402" spans="1:19" ht="12.75" customHeight="1" x14ac:dyDescent="0.3">
      <c r="D402" s="6"/>
      <c r="E402" s="7"/>
      <c r="G402" s="5"/>
      <c r="H402" s="5"/>
      <c r="I402" s="6"/>
      <c r="J402" s="5"/>
      <c r="K402" s="6"/>
      <c r="L402" s="40"/>
      <c r="M402" s="40"/>
      <c r="N402" s="5"/>
      <c r="O402" s="5"/>
      <c r="P402" s="40"/>
      <c r="Q402" s="40"/>
      <c r="R402" s="5"/>
      <c r="S402" s="5"/>
    </row>
    <row r="403" spans="1:19" ht="12.75" customHeight="1" x14ac:dyDescent="0.3">
      <c r="D403" s="6"/>
      <c r="E403" s="7"/>
      <c r="G403" s="5"/>
      <c r="H403" s="5"/>
      <c r="I403" s="6"/>
      <c r="J403" s="5"/>
      <c r="K403" s="6"/>
      <c r="L403" s="40"/>
      <c r="M403" s="40"/>
      <c r="N403" s="5"/>
      <c r="O403" s="5"/>
      <c r="P403" s="40"/>
      <c r="Q403" s="40"/>
      <c r="R403" s="5"/>
      <c r="S403" s="5"/>
    </row>
    <row r="404" spans="1:19" ht="12.75" customHeight="1" x14ac:dyDescent="0.3">
      <c r="D404" s="6"/>
      <c r="E404" s="7"/>
      <c r="G404" s="5"/>
      <c r="H404" s="5"/>
      <c r="I404" s="6"/>
      <c r="J404" s="5"/>
      <c r="K404" s="6"/>
      <c r="L404" s="40"/>
      <c r="M404" s="40"/>
      <c r="N404" s="5"/>
      <c r="O404" s="5"/>
      <c r="P404" s="40"/>
      <c r="Q404" s="40"/>
      <c r="R404" s="5"/>
      <c r="S404" s="5"/>
    </row>
    <row r="405" spans="1:19" ht="12.75" customHeight="1" x14ac:dyDescent="0.3">
      <c r="D405" s="6"/>
      <c r="E405" s="7"/>
      <c r="G405" s="5"/>
      <c r="H405" s="5"/>
      <c r="I405" s="6"/>
      <c r="J405" s="5"/>
      <c r="K405" s="6"/>
      <c r="L405" s="40"/>
      <c r="M405" s="40"/>
      <c r="N405" s="5"/>
      <c r="O405" s="5"/>
      <c r="P405" s="40"/>
      <c r="Q405" s="40"/>
      <c r="R405" s="5"/>
      <c r="S405" s="5"/>
    </row>
    <row r="406" spans="1:19" ht="12.75" customHeight="1" x14ac:dyDescent="0.3">
      <c r="D406" s="6"/>
      <c r="E406" s="7"/>
      <c r="G406" s="5"/>
      <c r="H406" s="5"/>
      <c r="I406" s="6"/>
      <c r="J406" s="5"/>
      <c r="K406" s="6"/>
      <c r="L406" s="40"/>
      <c r="M406" s="40"/>
      <c r="N406" s="5"/>
      <c r="O406" s="5"/>
      <c r="P406" s="40"/>
      <c r="Q406" s="40"/>
      <c r="R406" s="5"/>
      <c r="S406" s="5"/>
    </row>
    <row r="407" spans="1:19" ht="12.75" customHeight="1" x14ac:dyDescent="0.3">
      <c r="D407" s="6"/>
      <c r="E407" s="7"/>
      <c r="G407" s="5"/>
      <c r="H407" s="5"/>
      <c r="I407" s="6"/>
      <c r="J407" s="5"/>
      <c r="K407" s="6"/>
      <c r="L407" s="40"/>
      <c r="M407" s="40"/>
      <c r="N407" s="5"/>
      <c r="O407" s="5"/>
      <c r="P407" s="40"/>
      <c r="Q407" s="40"/>
      <c r="R407" s="5"/>
      <c r="S407" s="5"/>
    </row>
    <row r="408" spans="1:19" ht="12.75" customHeight="1" x14ac:dyDescent="0.3">
      <c r="D408" s="6"/>
      <c r="E408" s="7"/>
      <c r="G408" s="5"/>
      <c r="H408" s="5"/>
      <c r="I408" s="6"/>
      <c r="J408" s="5"/>
      <c r="K408" s="6"/>
      <c r="L408" s="40"/>
      <c r="M408" s="40"/>
      <c r="N408" s="5"/>
      <c r="O408" s="5"/>
      <c r="P408" s="40"/>
      <c r="Q408" s="40"/>
      <c r="R408" s="5"/>
      <c r="S408" s="5"/>
    </row>
    <row r="409" spans="1:19" ht="12.75" customHeight="1" x14ac:dyDescent="0.3">
      <c r="A409" s="64"/>
      <c r="B409" s="64"/>
      <c r="D409" s="9"/>
      <c r="E409" s="9"/>
      <c r="F409" s="8"/>
      <c r="G409" s="5"/>
      <c r="H409" s="5"/>
      <c r="I409" s="6"/>
      <c r="J409" s="5"/>
      <c r="K409" s="6"/>
      <c r="L409" s="40"/>
      <c r="M409" s="40"/>
      <c r="N409" s="5"/>
      <c r="O409" s="5"/>
      <c r="P409" s="40"/>
      <c r="Q409" s="40"/>
      <c r="R409" s="5"/>
      <c r="S409" s="5"/>
    </row>
    <row r="410" spans="1:19" ht="12.75" customHeight="1" x14ac:dyDescent="0.3">
      <c r="D410" s="6"/>
      <c r="E410" s="6"/>
      <c r="F410" s="5"/>
      <c r="G410" s="5"/>
      <c r="H410" s="5"/>
      <c r="I410" s="6"/>
      <c r="J410" s="5"/>
      <c r="K410" s="6"/>
      <c r="L410" s="40"/>
      <c r="M410" s="40"/>
      <c r="N410" s="5"/>
      <c r="O410" s="5"/>
      <c r="P410" s="40"/>
      <c r="Q410" s="40"/>
      <c r="R410" s="5"/>
      <c r="S410" s="5"/>
    </row>
    <row r="411" spans="1:19" ht="12.75" customHeight="1" x14ac:dyDescent="0.3">
      <c r="D411" s="6"/>
      <c r="E411" s="6"/>
      <c r="F411" s="5"/>
      <c r="G411" s="5"/>
      <c r="H411" s="5"/>
      <c r="I411" s="6"/>
      <c r="J411" s="5"/>
      <c r="K411" s="6"/>
      <c r="L411" s="40"/>
      <c r="M411" s="40"/>
      <c r="N411" s="5"/>
      <c r="O411" s="5"/>
      <c r="P411" s="40"/>
      <c r="Q411" s="40"/>
      <c r="R411" s="5"/>
      <c r="S411" s="5"/>
    </row>
    <row r="412" spans="1:19" ht="12.75" customHeight="1" x14ac:dyDescent="0.3">
      <c r="A412" s="43"/>
      <c r="B412" s="43"/>
      <c r="C412" s="1"/>
      <c r="D412" s="6"/>
      <c r="E412" s="7"/>
      <c r="F412" s="5"/>
      <c r="G412" s="5"/>
      <c r="H412" s="5"/>
      <c r="I412" s="6"/>
      <c r="J412" s="5"/>
      <c r="K412" s="6"/>
      <c r="L412" s="40"/>
      <c r="M412" s="40"/>
      <c r="N412" s="5"/>
      <c r="O412" s="5"/>
      <c r="P412" s="40"/>
      <c r="Q412" s="40"/>
      <c r="R412" s="5"/>
      <c r="S412" s="5"/>
    </row>
    <row r="413" spans="1:19" ht="12.75" customHeight="1" x14ac:dyDescent="0.3">
      <c r="A413" s="43"/>
      <c r="B413" s="43"/>
      <c r="C413" s="1"/>
      <c r="D413" s="6"/>
      <c r="E413" s="7"/>
      <c r="F413" s="5"/>
      <c r="G413" s="5"/>
      <c r="H413" s="5"/>
      <c r="I413" s="6"/>
      <c r="J413" s="5"/>
      <c r="K413" s="6"/>
      <c r="L413" s="40"/>
      <c r="M413" s="40"/>
      <c r="N413" s="5"/>
      <c r="O413" s="5"/>
      <c r="P413" s="40"/>
      <c r="Q413" s="40"/>
      <c r="R413" s="5"/>
      <c r="S413" s="5"/>
    </row>
    <row r="414" spans="1:19" ht="12.75" customHeight="1" x14ac:dyDescent="0.3">
      <c r="A414" s="43"/>
      <c r="B414" s="43"/>
      <c r="C414" s="1"/>
      <c r="D414" s="6"/>
      <c r="E414" s="7"/>
      <c r="G414" s="5"/>
      <c r="H414" s="5"/>
      <c r="I414" s="6"/>
      <c r="J414" s="5"/>
      <c r="K414" s="6"/>
      <c r="L414" s="40"/>
      <c r="M414" s="40"/>
      <c r="N414" s="5"/>
      <c r="O414" s="5"/>
      <c r="P414" s="40"/>
      <c r="Q414" s="40"/>
      <c r="R414" s="5"/>
      <c r="S414" s="5"/>
    </row>
    <row r="415" spans="1:19" ht="12.75" customHeight="1" x14ac:dyDescent="0.3">
      <c r="A415" s="43"/>
      <c r="B415" s="43"/>
      <c r="C415" s="1"/>
      <c r="D415" s="6"/>
      <c r="E415" s="7"/>
      <c r="G415" s="5"/>
      <c r="H415" s="5"/>
      <c r="I415" s="6"/>
      <c r="J415" s="5"/>
      <c r="K415" s="6"/>
      <c r="L415" s="40"/>
      <c r="M415" s="40"/>
      <c r="N415" s="5"/>
      <c r="O415" s="5"/>
      <c r="P415" s="40"/>
      <c r="Q415" s="40"/>
      <c r="R415" s="5"/>
      <c r="S415" s="5"/>
    </row>
    <row r="416" spans="1:19" ht="12.75" customHeight="1" x14ac:dyDescent="0.3">
      <c r="A416" s="43"/>
      <c r="B416" s="43"/>
      <c r="C416" s="1"/>
      <c r="D416" s="6"/>
      <c r="E416" s="7"/>
      <c r="G416" s="5"/>
      <c r="H416" s="5"/>
      <c r="I416" s="6"/>
      <c r="J416" s="5"/>
      <c r="K416" s="6"/>
      <c r="L416" s="40"/>
      <c r="M416" s="40"/>
      <c r="N416" s="5"/>
      <c r="O416" s="5"/>
      <c r="P416" s="40"/>
      <c r="Q416" s="40"/>
      <c r="R416" s="5"/>
      <c r="S416" s="5"/>
    </row>
    <row r="417" spans="1:19" ht="12.75" customHeight="1" x14ac:dyDescent="0.3">
      <c r="A417" s="43"/>
      <c r="B417" s="43"/>
      <c r="C417" s="1"/>
      <c r="D417" s="6"/>
      <c r="E417" s="7"/>
      <c r="G417" s="5"/>
      <c r="H417" s="5"/>
      <c r="I417" s="6"/>
      <c r="J417" s="5"/>
      <c r="K417" s="6"/>
      <c r="L417" s="40"/>
      <c r="M417" s="40"/>
      <c r="N417" s="5"/>
      <c r="O417" s="5"/>
      <c r="P417" s="40"/>
      <c r="Q417" s="40"/>
      <c r="R417" s="5"/>
      <c r="S417" s="5"/>
    </row>
  </sheetData>
  <mergeCells count="4">
    <mergeCell ref="R179:S179"/>
    <mergeCell ref="A1:S1"/>
    <mergeCell ref="A2:S2"/>
    <mergeCell ref="N179:O179"/>
  </mergeCells>
  <printOptions horizontalCentered="1"/>
  <pageMargins left="0.35" right="0.35" top="0.75" bottom="0.75" header="0.5" footer="0.5"/>
  <pageSetup scale="62" orientation="landscape" r:id="rId1"/>
  <headerFooter alignWithMargins="0">
    <oddFooter>&amp;R&amp;"Arial,Bold"&amp;10&amp;A</oddFooter>
  </headerFooter>
  <rowBreaks count="1" manualBreakCount="1">
    <brk id="144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8719E9CB-6E6E-4A34-82A9-8B7E9B2F60C6}">
  <ds:schemaRefs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9EF324-59FB-4F88-9444-B048EEB86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3FD82E-0DED-4E40-9F63-6FF2E34889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3859F4-1B20-4034-B2BA-F7DE12DD098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SAUM</vt:lpstr>
      <vt:lpstr>SAUM!Print_Area</vt:lpstr>
      <vt:lpstr>SAUM!Print_Titles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SAUM 2015-17</dc:title>
  <dc:creator>CharletteM</dc:creator>
  <cp:lastModifiedBy>Chandra Robinson</cp:lastModifiedBy>
  <cp:lastPrinted>2016-03-09T21:35:06Z</cp:lastPrinted>
  <dcterms:created xsi:type="dcterms:W3CDTF">2011-09-01T23:00:21Z</dcterms:created>
  <dcterms:modified xsi:type="dcterms:W3CDTF">2020-03-25T19:38:24Z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