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21-23 ps\Form A's for Website 2021-23\"/>
    </mc:Choice>
  </mc:AlternateContent>
  <bookViews>
    <workbookView xWindow="0" yWindow="0" windowWidth="20734" windowHeight="11760"/>
  </bookViews>
  <sheets>
    <sheet name="UAFS" sheetId="1" r:id="rId1"/>
  </sheets>
  <definedNames>
    <definedName name="_xlnm.Print_Area" localSheetId="0">UAFS!$A$1:$S$228</definedName>
    <definedName name="_xlnm.Print_Titles" localSheetId="0">UAFS!$4:$8</definedName>
    <definedName name="Z_1F098C89_8750_4024_A10A_C2B20B352106_.wvu.PrintArea" localSheetId="0" hidden="1">UAFS!$A$12:$F$229</definedName>
    <definedName name="Z_1F098C89_8750_4024_A10A_C2B20B352106_.wvu.PrintTitles" localSheetId="0" hidden="1">UAFS!#REF!</definedName>
    <definedName name="Z_67904856_776F_4F70_808F_237ED5FA6EC5_.wvu.Cols" localSheetId="0" hidden="1">UAFS!#REF!</definedName>
    <definedName name="Z_67904856_776F_4F70_808F_237ED5FA6EC5_.wvu.PrintArea" localSheetId="0" hidden="1">UAFS!$A$12:$F$229</definedName>
    <definedName name="Z_67904856_776F_4F70_808F_237ED5FA6EC5_.wvu.PrintTitles" localSheetId="0" hidden="1">UAFS!#REF!</definedName>
    <definedName name="Z_BD0A9A7D_02D8_43CF_A32C_EB045EFCFCA0_.wvu.Cols" localSheetId="0" hidden="1">UAFS!#REF!</definedName>
    <definedName name="Z_BD0A9A7D_02D8_43CF_A32C_EB045EFCFCA0_.wvu.PrintArea" localSheetId="0" hidden="1">UAFS!$A$12:$F$229</definedName>
    <definedName name="Z_BD0A9A7D_02D8_43CF_A32C_EB045EFCFCA0_.wvu.PrintTitles" localSheetId="0" hidden="1">UAFS!#REF!</definedName>
  </definedNames>
  <calcPr calcId="162913"/>
</workbook>
</file>

<file path=xl/calcChain.xml><?xml version="1.0" encoding="utf-8"?>
<calcChain xmlns="http://schemas.openxmlformats.org/spreadsheetml/2006/main">
  <c r="M59" i="1" l="1"/>
  <c r="O59" i="1"/>
  <c r="M76" i="1" l="1"/>
  <c r="O76" i="1" s="1"/>
  <c r="M75" i="1"/>
  <c r="O75" i="1" s="1"/>
  <c r="M74" i="1"/>
  <c r="O74" i="1" s="1"/>
  <c r="M73" i="1"/>
  <c r="O73" i="1" s="1"/>
  <c r="M72" i="1"/>
  <c r="O72" i="1" s="1"/>
  <c r="M71" i="1"/>
  <c r="O71" i="1" s="1"/>
  <c r="M79" i="1"/>
  <c r="O79" i="1" s="1"/>
  <c r="M78" i="1"/>
  <c r="O78" i="1" s="1"/>
  <c r="M95" i="1"/>
  <c r="O95" i="1" s="1"/>
  <c r="M94" i="1"/>
  <c r="O94" i="1" s="1"/>
  <c r="M93" i="1"/>
  <c r="O93" i="1" s="1"/>
  <c r="M92" i="1"/>
  <c r="O92" i="1" s="1"/>
  <c r="M91" i="1"/>
  <c r="O91" i="1" s="1"/>
  <c r="M90" i="1"/>
  <c r="O90" i="1" s="1"/>
  <c r="M89" i="1"/>
  <c r="O89" i="1" s="1"/>
  <c r="M88" i="1"/>
  <c r="O88" i="1" s="1"/>
  <c r="M87" i="1"/>
  <c r="O87" i="1" s="1"/>
  <c r="M86" i="1"/>
  <c r="O86" i="1" s="1"/>
  <c r="M85" i="1"/>
  <c r="O85" i="1" s="1"/>
  <c r="M84" i="1"/>
  <c r="O84" i="1" s="1"/>
  <c r="M83" i="1"/>
  <c r="O83" i="1" s="1"/>
  <c r="M82" i="1"/>
  <c r="O82" i="1" s="1"/>
  <c r="M81" i="1"/>
  <c r="O81" i="1" s="1"/>
  <c r="M105" i="1"/>
  <c r="O105" i="1" s="1"/>
  <c r="M104" i="1"/>
  <c r="O104" i="1" s="1"/>
  <c r="M103" i="1"/>
  <c r="O103" i="1" s="1"/>
  <c r="M102" i="1"/>
  <c r="O102" i="1" s="1"/>
  <c r="M101" i="1"/>
  <c r="O101" i="1" s="1"/>
  <c r="M100" i="1"/>
  <c r="O100" i="1" s="1"/>
  <c r="M99" i="1"/>
  <c r="O99" i="1" s="1"/>
  <c r="M98" i="1"/>
  <c r="O98" i="1" s="1"/>
  <c r="M97" i="1"/>
  <c r="O97" i="1" s="1"/>
  <c r="M142" i="1"/>
  <c r="O142" i="1" s="1"/>
  <c r="M141" i="1"/>
  <c r="O141" i="1" s="1"/>
  <c r="M140" i="1"/>
  <c r="O140" i="1" s="1"/>
  <c r="M139" i="1"/>
  <c r="O139" i="1" s="1"/>
  <c r="M138" i="1"/>
  <c r="O138" i="1" s="1"/>
  <c r="M137" i="1"/>
  <c r="O137" i="1" s="1"/>
  <c r="M136" i="1"/>
  <c r="O136" i="1" s="1"/>
  <c r="M135" i="1"/>
  <c r="O135" i="1" s="1"/>
  <c r="M134" i="1"/>
  <c r="O134" i="1" s="1"/>
  <c r="M133" i="1"/>
  <c r="O133" i="1" s="1"/>
  <c r="M132" i="1"/>
  <c r="O132" i="1" s="1"/>
  <c r="M131" i="1"/>
  <c r="O131" i="1" s="1"/>
  <c r="M130" i="1"/>
  <c r="O130" i="1" s="1"/>
  <c r="M129" i="1"/>
  <c r="O129" i="1" s="1"/>
  <c r="M128" i="1"/>
  <c r="O128" i="1" s="1"/>
  <c r="M127" i="1"/>
  <c r="O127" i="1" s="1"/>
  <c r="M126" i="1"/>
  <c r="O126" i="1" s="1"/>
  <c r="M125" i="1"/>
  <c r="O125" i="1" s="1"/>
  <c r="M124" i="1"/>
  <c r="O124" i="1" s="1"/>
  <c r="M123" i="1"/>
  <c r="O123" i="1" s="1"/>
  <c r="M122" i="1"/>
  <c r="O122" i="1" s="1"/>
  <c r="M121" i="1"/>
  <c r="O121" i="1" s="1"/>
  <c r="M120" i="1"/>
  <c r="O120" i="1" s="1"/>
  <c r="M119" i="1"/>
  <c r="O119" i="1" s="1"/>
  <c r="M118" i="1"/>
  <c r="O118" i="1" s="1"/>
  <c r="M117" i="1"/>
  <c r="O117" i="1" s="1"/>
  <c r="M116" i="1"/>
  <c r="O116" i="1" s="1"/>
  <c r="M115" i="1"/>
  <c r="O115" i="1" s="1"/>
  <c r="M114" i="1"/>
  <c r="O114" i="1" s="1"/>
  <c r="M113" i="1"/>
  <c r="O113" i="1" s="1"/>
  <c r="M112" i="1"/>
  <c r="O112" i="1" s="1"/>
  <c r="M111" i="1"/>
  <c r="O111" i="1" s="1"/>
  <c r="M110" i="1"/>
  <c r="O110" i="1" s="1"/>
  <c r="M109" i="1"/>
  <c r="O109" i="1" s="1"/>
  <c r="M108" i="1"/>
  <c r="O108" i="1" s="1"/>
  <c r="M107" i="1"/>
  <c r="O107" i="1" s="1"/>
  <c r="M191" i="1"/>
  <c r="O191" i="1" s="1"/>
  <c r="M190" i="1"/>
  <c r="O190" i="1" s="1"/>
  <c r="M189" i="1"/>
  <c r="O189" i="1" s="1"/>
  <c r="M188" i="1"/>
  <c r="O188" i="1" s="1"/>
  <c r="M187" i="1"/>
  <c r="O187" i="1" s="1"/>
  <c r="M186" i="1"/>
  <c r="O186" i="1" s="1"/>
  <c r="M217" i="1"/>
  <c r="O217" i="1" s="1"/>
  <c r="M216" i="1"/>
  <c r="O216" i="1" s="1"/>
  <c r="M215" i="1"/>
  <c r="O215" i="1" s="1"/>
  <c r="M214" i="1"/>
  <c r="O214" i="1" s="1"/>
  <c r="M213" i="1"/>
  <c r="O213" i="1" s="1"/>
  <c r="M212" i="1"/>
  <c r="O212" i="1" s="1"/>
  <c r="M211" i="1"/>
  <c r="O211" i="1" s="1"/>
  <c r="M210" i="1"/>
  <c r="O210" i="1" s="1"/>
  <c r="M223" i="1"/>
  <c r="O223" i="1" s="1"/>
  <c r="M222" i="1"/>
  <c r="O222" i="1" s="1"/>
  <c r="M204" i="1"/>
  <c r="O204" i="1" s="1"/>
  <c r="M203" i="1"/>
  <c r="O203" i="1" s="1"/>
  <c r="M202" i="1"/>
  <c r="O202" i="1" s="1"/>
  <c r="M201" i="1"/>
  <c r="O201" i="1" s="1"/>
  <c r="M181" i="1"/>
  <c r="O181" i="1" s="1"/>
  <c r="M180" i="1"/>
  <c r="O180" i="1" s="1"/>
  <c r="M179" i="1"/>
  <c r="O179" i="1" s="1"/>
  <c r="M178" i="1"/>
  <c r="O178" i="1" s="1"/>
  <c r="M177" i="1"/>
  <c r="O177" i="1" s="1"/>
  <c r="M176" i="1"/>
  <c r="O176" i="1" s="1"/>
  <c r="M175" i="1"/>
  <c r="O175" i="1" s="1"/>
  <c r="M174" i="1"/>
  <c r="O174" i="1" s="1"/>
  <c r="M173" i="1"/>
  <c r="O173" i="1" s="1"/>
  <c r="M172" i="1"/>
  <c r="O172" i="1" s="1"/>
  <c r="M171" i="1"/>
  <c r="O171" i="1" s="1"/>
  <c r="M169" i="1"/>
  <c r="O169" i="1" s="1"/>
  <c r="M168" i="1"/>
  <c r="O168" i="1" s="1"/>
  <c r="M167" i="1"/>
  <c r="O167" i="1" s="1"/>
  <c r="M161" i="1"/>
  <c r="O161" i="1" s="1"/>
  <c r="M160" i="1"/>
  <c r="O160" i="1" s="1"/>
  <c r="M159" i="1"/>
  <c r="O159" i="1" s="1"/>
  <c r="M158" i="1"/>
  <c r="O158" i="1" s="1"/>
  <c r="M157" i="1"/>
  <c r="O157" i="1" s="1"/>
  <c r="M156" i="1"/>
  <c r="O156" i="1" s="1"/>
  <c r="M155" i="1"/>
  <c r="O155" i="1" s="1"/>
  <c r="M149" i="1"/>
  <c r="O149" i="1" s="1"/>
  <c r="M148" i="1"/>
  <c r="O148" i="1" s="1"/>
  <c r="M147" i="1"/>
  <c r="O147" i="1" s="1"/>
  <c r="M65" i="1"/>
  <c r="O65" i="1" s="1"/>
  <c r="M64" i="1"/>
  <c r="O64" i="1" s="1"/>
  <c r="M63" i="1"/>
  <c r="O63" i="1" s="1"/>
  <c r="M62" i="1"/>
  <c r="O62" i="1" s="1"/>
  <c r="M61" i="1"/>
  <c r="O61" i="1" s="1"/>
  <c r="M60" i="1"/>
  <c r="O60" i="1" s="1"/>
  <c r="M58" i="1"/>
  <c r="O58" i="1" s="1"/>
  <c r="M57" i="1"/>
  <c r="O57" i="1" s="1"/>
  <c r="M56" i="1"/>
  <c r="O56" i="1" s="1"/>
  <c r="M55" i="1"/>
  <c r="O55" i="1" s="1"/>
  <c r="M54" i="1"/>
  <c r="O54" i="1" s="1"/>
  <c r="M53" i="1"/>
  <c r="O53" i="1" s="1"/>
  <c r="M52" i="1"/>
  <c r="O52" i="1" s="1"/>
  <c r="M51" i="1"/>
  <c r="O51" i="1" s="1"/>
  <c r="M49" i="1"/>
  <c r="O49" i="1" s="1"/>
  <c r="M48" i="1"/>
  <c r="O48" i="1" s="1"/>
  <c r="M47" i="1"/>
  <c r="O47" i="1" s="1"/>
  <c r="M46" i="1"/>
  <c r="O46" i="1" s="1"/>
  <c r="M45" i="1"/>
  <c r="O45" i="1" s="1"/>
  <c r="M44" i="1"/>
  <c r="O44" i="1" s="1"/>
  <c r="M39" i="1"/>
  <c r="O39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8" i="1"/>
  <c r="O28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  <c r="M14" i="1"/>
  <c r="O14" i="1" s="1"/>
  <c r="M162" i="1"/>
  <c r="O162" i="1" s="1"/>
  <c r="M50" i="1" l="1"/>
  <c r="O50" i="1" s="1"/>
  <c r="M43" i="1"/>
  <c r="O43" i="1" s="1"/>
  <c r="M42" i="1"/>
  <c r="O42" i="1" s="1"/>
  <c r="M41" i="1"/>
  <c r="O41" i="1" s="1"/>
  <c r="N224" i="1"/>
  <c r="L224" i="1"/>
  <c r="N218" i="1"/>
  <c r="L218" i="1"/>
  <c r="N205" i="1"/>
  <c r="L205" i="1"/>
  <c r="N193" i="1"/>
  <c r="L193" i="1"/>
  <c r="N182" i="1"/>
  <c r="L182" i="1"/>
  <c r="N163" i="1"/>
  <c r="L163" i="1"/>
  <c r="N150" i="1"/>
  <c r="L150" i="1"/>
  <c r="N143" i="1"/>
  <c r="L143" i="1"/>
  <c r="N66" i="1"/>
  <c r="L66" i="1"/>
  <c r="N226" i="1" l="1"/>
  <c r="L226" i="1"/>
  <c r="N195" i="1"/>
  <c r="L195" i="1"/>
  <c r="L228" i="1" s="1"/>
  <c r="N228" i="1" l="1"/>
  <c r="R218" i="1" l="1"/>
  <c r="P218" i="1"/>
  <c r="J218" i="1"/>
  <c r="H218" i="1"/>
  <c r="F218" i="1"/>
  <c r="R150" i="1" l="1"/>
  <c r="P150" i="1"/>
  <c r="J150" i="1"/>
  <c r="H150" i="1"/>
  <c r="F150" i="1"/>
  <c r="R143" i="1" l="1"/>
  <c r="P143" i="1"/>
  <c r="J143" i="1"/>
  <c r="H143" i="1"/>
  <c r="F143" i="1"/>
  <c r="R224" i="1" l="1"/>
  <c r="P224" i="1"/>
  <c r="J224" i="1"/>
  <c r="H224" i="1"/>
  <c r="F224" i="1"/>
  <c r="R205" i="1"/>
  <c r="P205" i="1"/>
  <c r="J205" i="1"/>
  <c r="H205" i="1"/>
  <c r="F205" i="1"/>
  <c r="F226" i="1" s="1"/>
  <c r="R193" i="1"/>
  <c r="P193" i="1"/>
  <c r="J193" i="1"/>
  <c r="H193" i="1"/>
  <c r="F193" i="1"/>
  <c r="R182" i="1"/>
  <c r="P182" i="1"/>
  <c r="J182" i="1"/>
  <c r="H182" i="1"/>
  <c r="F182" i="1"/>
  <c r="R163" i="1"/>
  <c r="P163" i="1"/>
  <c r="J163" i="1"/>
  <c r="H163" i="1"/>
  <c r="F163" i="1"/>
  <c r="R66" i="1"/>
  <c r="P66" i="1"/>
  <c r="J66" i="1"/>
  <c r="H66" i="1"/>
  <c r="F66" i="1"/>
  <c r="H226" i="1" l="1"/>
  <c r="J226" i="1"/>
  <c r="R195" i="1"/>
  <c r="R226" i="1"/>
  <c r="J195" i="1"/>
  <c r="P226" i="1"/>
  <c r="P195" i="1"/>
  <c r="H195" i="1"/>
  <c r="F195" i="1"/>
  <c r="R228" i="1" l="1"/>
  <c r="H228" i="1"/>
  <c r="J228" i="1"/>
  <c r="F228" i="1"/>
  <c r="P228" i="1"/>
</calcChain>
</file>

<file path=xl/comments1.xml><?xml version="1.0" encoding="utf-8"?>
<comments xmlns="http://schemas.openxmlformats.org/spreadsheetml/2006/main">
  <authors>
    <author>Chandra Robinson</author>
  </authors>
  <commentList>
    <comment ref="G41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M7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O7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Q77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Previously C109</t>
        </r>
      </text>
    </comment>
    <comment ref="G162" authorId="0" shapeId="0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LIM increased by 1.9% in error for 2020-21.  Will correct for 2021-22.</t>
        </r>
      </text>
    </comment>
  </commentList>
</comments>
</file>

<file path=xl/sharedStrings.xml><?xml version="1.0" encoding="utf-8"?>
<sst xmlns="http://schemas.openxmlformats.org/spreadsheetml/2006/main" count="432" uniqueCount="292">
  <si>
    <t>TOTAL UAFS</t>
  </si>
  <si>
    <t>TOTAL TECHNICAL CENTER</t>
  </si>
  <si>
    <t xml:space="preserve"> </t>
  </si>
  <si>
    <t>TOTAL</t>
  </si>
  <si>
    <t>Part-Time Faculty</t>
  </si>
  <si>
    <t>Faculty</t>
  </si>
  <si>
    <t>ACADEMIC POSITIONS</t>
  </si>
  <si>
    <t>NINE-MONTH EDUCATIONAL &amp; GENERAL</t>
  </si>
  <si>
    <t>Academic Advisor</t>
  </si>
  <si>
    <t>Workforce Specialist</t>
  </si>
  <si>
    <t>ADMINISTRATIVE POSITIONS</t>
  </si>
  <si>
    <t>TWELVE MONTH EDUCATIONAL AND GENERAL</t>
  </si>
  <si>
    <t>WESTERN ARKANSAS AREA TECHNICAL CTR</t>
  </si>
  <si>
    <t>TOTAL  MAIN CAMPUS</t>
  </si>
  <si>
    <t>Assistant Athletic Trainer</t>
  </si>
  <si>
    <t>Residential Life Coordinator</t>
  </si>
  <si>
    <t>Compliance Officer</t>
  </si>
  <si>
    <t>Sports Information Director</t>
  </si>
  <si>
    <t>Campus Store Manager</t>
  </si>
  <si>
    <t>Assistant Coach</t>
  </si>
  <si>
    <t>Head Athletic Trainer</t>
  </si>
  <si>
    <t xml:space="preserve">Project/Program Manager </t>
  </si>
  <si>
    <t>Project/Program Director</t>
  </si>
  <si>
    <t>Project/Program Administrators</t>
  </si>
  <si>
    <t xml:space="preserve">Coach </t>
  </si>
  <si>
    <t>NON-CLASSIFIED POSITIONS</t>
  </si>
  <si>
    <t>TWELVE MONTH AUXILIARY ENTERPRISES</t>
  </si>
  <si>
    <t>Clinical Instructor</t>
  </si>
  <si>
    <t>Lecturer</t>
  </si>
  <si>
    <t>Instructor</t>
  </si>
  <si>
    <t>Assistant Professor</t>
  </si>
  <si>
    <t>Associate Professor</t>
  </si>
  <si>
    <t>Professor</t>
  </si>
  <si>
    <t>Distinguished Professor</t>
  </si>
  <si>
    <t>Librarian</t>
  </si>
  <si>
    <t>Assistant Dean</t>
  </si>
  <si>
    <t>Director of Library Services</t>
  </si>
  <si>
    <t>Institutional Assistant</t>
  </si>
  <si>
    <t>Director of Disability Services</t>
  </si>
  <si>
    <t>Dir. of Educational Assessment</t>
  </si>
  <si>
    <t>Dir. of Placement/Career Services</t>
  </si>
  <si>
    <t>Director of University Police</t>
  </si>
  <si>
    <t>Development Officer</t>
  </si>
  <si>
    <t>Director of Media Services</t>
  </si>
  <si>
    <t>Director of Admissions</t>
  </si>
  <si>
    <t>Assistant to the Chancellor</t>
  </si>
  <si>
    <t>Dir. of Community &amp; Cont. Ed.</t>
  </si>
  <si>
    <t>Registrar</t>
  </si>
  <si>
    <t>Director of Major Gifts</t>
  </si>
  <si>
    <t>Director of Annual Fund</t>
  </si>
  <si>
    <t>Director of Planned Giving</t>
  </si>
  <si>
    <t>Dean of Instructional Development</t>
  </si>
  <si>
    <t>Dean of Work Force Development</t>
  </si>
  <si>
    <t>Controller</t>
  </si>
  <si>
    <t xml:space="preserve">Dean </t>
  </si>
  <si>
    <t>Dir. of Management Info. Systems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</si>
  <si>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</si>
  <si>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</si>
  <si>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</si>
  <si>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</si>
  <si>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</si>
  <si>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</si>
  <si>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</si>
  <si>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</si>
  <si>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</si>
  <si>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</si>
  <si>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</si>
  <si>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</si>
  <si>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</si>
  <si>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</si>
  <si>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</si>
  <si>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</si>
  <si>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</si>
  <si>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 /Program Director</t>
  </si>
  <si>
    <t>Project/Program Manager</t>
  </si>
  <si>
    <t>Project /Program Specialist</t>
  </si>
  <si>
    <t>Vice Chancellor for Univ. Relations</t>
  </si>
  <si>
    <t>Director of Academic Support Service</t>
  </si>
  <si>
    <t>Director of University Communication</t>
  </si>
  <si>
    <t>UNIVERSITY OF ARKANSAS - FORT SMITH</t>
  </si>
  <si>
    <t>2019-20</t>
  </si>
  <si>
    <t>2020-21</t>
  </si>
  <si>
    <t>CLASSIFIED POSITIONS</t>
  </si>
  <si>
    <t>D038C</t>
  </si>
  <si>
    <t>Senior Software Support Analyst</t>
  </si>
  <si>
    <t>GRADE C123</t>
  </si>
  <si>
    <t>D044C</t>
  </si>
  <si>
    <t>Systems Analyst</t>
  </si>
  <si>
    <t>GRADE C122</t>
  </si>
  <si>
    <t>V004C</t>
  </si>
  <si>
    <t>Procurement Manager</t>
  </si>
  <si>
    <t>GRADE C121</t>
  </si>
  <si>
    <t>T030C</t>
  </si>
  <si>
    <t>HE Public Safety Commander I</t>
  </si>
  <si>
    <t>GRADE C120</t>
  </si>
  <si>
    <t>P013C</t>
  </si>
  <si>
    <t>Public Information Coordinator</t>
  </si>
  <si>
    <t>A074C</t>
  </si>
  <si>
    <t>Fiscal Support Supervisor</t>
  </si>
  <si>
    <t>GRADE C118</t>
  </si>
  <si>
    <t>D064C</t>
  </si>
  <si>
    <t>Website Developer</t>
  </si>
  <si>
    <t>P021C</t>
  </si>
  <si>
    <t>Editor</t>
  </si>
  <si>
    <t>GRADE C117</t>
  </si>
  <si>
    <t>D068C</t>
  </si>
  <si>
    <t>Information Systems Analyst</t>
  </si>
  <si>
    <t>S017C</t>
  </si>
  <si>
    <t>Maintenance Coordinator</t>
  </si>
  <si>
    <t>B076C</t>
  </si>
  <si>
    <t>Research Project Analyst</t>
  </si>
  <si>
    <t>T051C</t>
  </si>
  <si>
    <t>V014C</t>
  </si>
  <si>
    <t>Buyer</t>
  </si>
  <si>
    <t>GRADE C116</t>
  </si>
  <si>
    <t>A089C</t>
  </si>
  <si>
    <t>G195C</t>
  </si>
  <si>
    <t>HEI Program Coordinator</t>
  </si>
  <si>
    <t>P031C</t>
  </si>
  <si>
    <t>Media Specialist</t>
  </si>
  <si>
    <t>X119C</t>
  </si>
  <si>
    <t>Occupational Safety Coordinator</t>
  </si>
  <si>
    <t>T055C</t>
  </si>
  <si>
    <t>Public Safety Officer</t>
  </si>
  <si>
    <t>S022C</t>
  </si>
  <si>
    <t>Skilled Trades Supervisor</t>
  </si>
  <si>
    <t>C037C</t>
  </si>
  <si>
    <t>Administrative Analyst</t>
  </si>
  <si>
    <t>GRADE C115</t>
  </si>
  <si>
    <t>C035C</t>
  </si>
  <si>
    <t>Assistant Registrar</t>
  </si>
  <si>
    <t>D079C</t>
  </si>
  <si>
    <t>Computer Support Technician</t>
  </si>
  <si>
    <t>A091C</t>
  </si>
  <si>
    <t>Fiscal Support Analyst</t>
  </si>
  <si>
    <t>S031C</t>
  </si>
  <si>
    <t>Skilled Tradesman</t>
  </si>
  <si>
    <t>P041C</t>
  </si>
  <si>
    <t>Commercial Graphic Artist</t>
  </si>
  <si>
    <t>GRADE C114</t>
  </si>
  <si>
    <t>D084C</t>
  </si>
  <si>
    <t>Computer Operator</t>
  </si>
  <si>
    <t>D082C</t>
  </si>
  <si>
    <t>Network Analyst</t>
  </si>
  <si>
    <t>C050C</t>
  </si>
  <si>
    <t>Administrative Support Supervisor</t>
  </si>
  <si>
    <t>GRADE C113</t>
  </si>
  <si>
    <t>E053C</t>
  </si>
  <si>
    <t>Audiovisual Aids Supervisor</t>
  </si>
  <si>
    <t>P049C</t>
  </si>
  <si>
    <t>R036C</t>
  </si>
  <si>
    <t>Human Resources Specialist</t>
  </si>
  <si>
    <t>C056C</t>
  </si>
  <si>
    <t>Administrative Specialist III</t>
  </si>
  <si>
    <t>GRADE C112</t>
  </si>
  <si>
    <t>A098C</t>
  </si>
  <si>
    <t>Fiscal Support Specialist</t>
  </si>
  <si>
    <t>S051C</t>
  </si>
  <si>
    <t>Instrumentation Technician</t>
  </si>
  <si>
    <t>S050C</t>
  </si>
  <si>
    <t>Maintenance Specialist</t>
  </si>
  <si>
    <t>B106C</t>
  </si>
  <si>
    <t>Research Assistant</t>
  </si>
  <si>
    <t>P053C</t>
  </si>
  <si>
    <t>Special Events Coordinator</t>
  </si>
  <si>
    <t>M077C</t>
  </si>
  <si>
    <t>Coordinator of Housekeeping</t>
  </si>
  <si>
    <t>GRADE C111</t>
  </si>
  <si>
    <t>B108C</t>
  </si>
  <si>
    <t>Laboratory Coordinator</t>
  </si>
  <si>
    <t>R038C</t>
  </si>
  <si>
    <t>Human Resources Assistant</t>
  </si>
  <si>
    <t>GRADE C110</t>
  </si>
  <si>
    <t>B111C</t>
  </si>
  <si>
    <t>Laboratory Technician</t>
  </si>
  <si>
    <t>C073C</t>
  </si>
  <si>
    <t>Administrative Specialist II</t>
  </si>
  <si>
    <t>GRADE C109</t>
  </si>
  <si>
    <t>C069C</t>
  </si>
  <si>
    <t>Library Technician</t>
  </si>
  <si>
    <t>C078C</t>
  </si>
  <si>
    <t>Cashier</t>
  </si>
  <si>
    <t>GRADE C108</t>
  </si>
  <si>
    <t>S065C</t>
  </si>
  <si>
    <t>Maintenance Assistant</t>
  </si>
  <si>
    <t>C083C</t>
  </si>
  <si>
    <t>Mail Services Coordinator</t>
  </si>
  <si>
    <t>GRADE C107</t>
  </si>
  <si>
    <t>C082C</t>
  </si>
  <si>
    <t>Registrar's Assistant</t>
  </si>
  <si>
    <t>C087C</t>
  </si>
  <si>
    <t>Administrative Specialist I</t>
  </si>
  <si>
    <t>GRADE C106</t>
  </si>
  <si>
    <t>T089C</t>
  </si>
  <si>
    <t>HE Public Safety Dispatcher</t>
  </si>
  <si>
    <t>P063C</t>
  </si>
  <si>
    <t>Special Events Worker</t>
  </si>
  <si>
    <t>S081C</t>
  </si>
  <si>
    <t>Apprentice Tradesman</t>
  </si>
  <si>
    <t>GRADE C105</t>
  </si>
  <si>
    <t>S079C</t>
  </si>
  <si>
    <t>Reproduction Equipment Operator</t>
  </si>
  <si>
    <t>V030C</t>
  </si>
  <si>
    <t>Shipping &amp; Receiving Clerk</t>
  </si>
  <si>
    <t>S084C</t>
  </si>
  <si>
    <t>Institutional Services Supervisor</t>
  </si>
  <si>
    <t>GRADE C104</t>
  </si>
  <si>
    <t>S087C</t>
  </si>
  <si>
    <t>Institutional Services Assistant</t>
  </si>
  <si>
    <t>GRADE C103</t>
  </si>
  <si>
    <t>Financial Aid Specialist</t>
  </si>
  <si>
    <t>C051C</t>
  </si>
  <si>
    <t>P033C</t>
  </si>
  <si>
    <t>Special Events Manager</t>
  </si>
  <si>
    <t>S044C</t>
  </si>
  <si>
    <t>Food Preparation Manager</t>
  </si>
  <si>
    <t>M062C</t>
  </si>
  <si>
    <t>Student Union Night Manager</t>
  </si>
  <si>
    <t>C055C</t>
  </si>
  <si>
    <t>Assistant Bookstore Manager</t>
  </si>
  <si>
    <t>V029C</t>
  </si>
  <si>
    <t>Purchasing Assistant</t>
  </si>
  <si>
    <t>Chancellor</t>
  </si>
  <si>
    <t>Provost</t>
  </si>
  <si>
    <t>Vice Chan for Finance &amp; Administration</t>
  </si>
  <si>
    <t>Vice Chan for Enrollment Mgmt</t>
  </si>
  <si>
    <t>Vice Chancellor for Student Affairs</t>
  </si>
  <si>
    <t>Vice Chan for Advancement/Development</t>
  </si>
  <si>
    <t>Assoc Vice Chan for Finance &amp; Admin</t>
  </si>
  <si>
    <t>Assoc. Vice Chan for Planning &amp; Account</t>
  </si>
  <si>
    <t>Dean of Business &amp; Professional Inst.</t>
  </si>
  <si>
    <t>Director of Plant Operations / Eng.</t>
  </si>
  <si>
    <t>Associate Director of Computing Serv.</t>
  </si>
  <si>
    <t>Director of Institutional Research</t>
  </si>
  <si>
    <t xml:space="preserve">Director of Student Financial Aid </t>
  </si>
  <si>
    <t>Assistant Director of Plant Oper.</t>
  </si>
  <si>
    <t>Director of Evening &amp; Special Programs</t>
  </si>
  <si>
    <t>Budget Director</t>
  </si>
  <si>
    <t>Director of Workforce Development</t>
  </si>
  <si>
    <t>Dir. of Sys Prog &amp; Database Svcs</t>
  </si>
  <si>
    <t>Administrator of Grants and Contracts</t>
  </si>
  <si>
    <t>Director of Student Activities</t>
  </si>
  <si>
    <t>Director of Administrative Support</t>
  </si>
  <si>
    <t>Fiscal Support Pool</t>
  </si>
  <si>
    <t>A038C</t>
  </si>
  <si>
    <t>Fiscal Support Manager</t>
  </si>
  <si>
    <t>A082C</t>
  </si>
  <si>
    <t>Accountant II</t>
  </si>
  <si>
    <t>Accountant I</t>
  </si>
  <si>
    <t>A101C</t>
  </si>
  <si>
    <t>Accounting Technician</t>
  </si>
  <si>
    <t>Public Safety Pool</t>
  </si>
  <si>
    <t>T018C</t>
  </si>
  <si>
    <t>HE Public Safety Commander III</t>
  </si>
  <si>
    <t>T023C</t>
  </si>
  <si>
    <t>HE Public Safety Commander II</t>
  </si>
  <si>
    <t>HE Public Safety Supervisor</t>
  </si>
  <si>
    <t>T067C</t>
  </si>
  <si>
    <t>Public Safety Officer II</t>
  </si>
  <si>
    <t>T084C</t>
  </si>
  <si>
    <t>Public Safety/Security Officer</t>
  </si>
  <si>
    <t>Skilled Trades Pool</t>
  </si>
  <si>
    <t>S016C</t>
  </si>
  <si>
    <t>Skilled Trades Foreman</t>
  </si>
  <si>
    <t>S064C</t>
  </si>
  <si>
    <t>Skilled Trades Helper</t>
  </si>
  <si>
    <t>Administrative Support Pool</t>
  </si>
  <si>
    <t>Q123C</t>
  </si>
  <si>
    <t>Administrative Assistant</t>
  </si>
  <si>
    <t>C057C</t>
  </si>
  <si>
    <t>Administration Support Specialist</t>
  </si>
  <si>
    <t>C072C</t>
  </si>
  <si>
    <t>Administrative Support Specialist</t>
  </si>
  <si>
    <t>Commercial Artist I/Graphic Artist I</t>
  </si>
  <si>
    <t>Department Chairperson</t>
  </si>
  <si>
    <t>Director of Athletics</t>
  </si>
  <si>
    <t>Director of Auxiliary Enterprises</t>
  </si>
  <si>
    <t>Project/Program Administrator</t>
  </si>
  <si>
    <t>Senior Women's Sports Administrator</t>
  </si>
  <si>
    <t xml:space="preserve">Assistant Director of Athletics </t>
  </si>
  <si>
    <t>Dir. Western Arkansas Area Tech Ctr.</t>
  </si>
  <si>
    <t>Asst. Dir. Western Ark Area Tech Ctr.</t>
  </si>
  <si>
    <t>A102C</t>
  </si>
  <si>
    <t>Fiscal Support Technician</t>
  </si>
  <si>
    <t>HIGHER EDUCATION PERSONAL SERVICES RECOMMENDATIONS FOR THE 2021-23 BIENNIUM</t>
  </si>
  <si>
    <t>2021-22</t>
  </si>
  <si>
    <t>2022-23</t>
  </si>
  <si>
    <t>Amounts that Should</t>
  </si>
  <si>
    <t>Have Been Used</t>
  </si>
  <si>
    <t>for 2020-21</t>
  </si>
  <si>
    <t>Development/Advancement Specialist</t>
  </si>
  <si>
    <t>Instructional Designer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</si>
</sst>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\(#\)"/>
    <numFmt numFmtId="165" formatCode="#,##0.0"/>
    <numFmt numFmtId="166" formatCode="\(0\)"/>
    <numFmt numFmtId="167" formatCode="\(#.##\)"/>
    <numFmt numFmtId="168" formatCode="0.0%"/>
    <numFmt numFmtId="169" formatCode="\(##\)"/>
    <numFmt numFmtId="170" formatCode="\(##.00\)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2" borderId="0"/>
    <xf numFmtId="0" fontId="1" fillId="2" borderId="0"/>
    <xf numFmtId="43" fontId="4" fillId="0" borderId="0" applyFont="0" applyFill="0" applyBorder="0" applyAlignment="0" applyProtection="0"/>
    <xf numFmtId="0" fontId="1" fillId="2" borderId="0"/>
    <xf numFmtId="0" fontId="1" fillId="2" borderId="0"/>
    <xf numFmtId="3" fontId="2" fillId="0" borderId="0" applyFont="0" applyFill="0" applyBorder="0" applyAlignment="0" applyProtection="0"/>
    <xf numFmtId="0" fontId="1" fillId="3" borderId="0"/>
    <xf numFmtId="9" fontId="11" fillId="0" borderId="0" applyFont="0" applyFill="0" applyBorder="0" applyAlignment="0" applyProtection="0"/>
    <xf numFmtId="0" fontId="1" fillId="2" borderId="0"/>
    <xf numFmtId="0" fontId="1" fillId="2" borderId="0"/>
  </cellStyleXfs>
  <cellXfs count="110">
    <xf numFmtId="0" fontId="0" fillId="0" borderId="0" xfId="0"/>
    <xf numFmtId="0" fontId="2" fillId="0" borderId="0" xfId="1" applyNumberFormat="1" applyFont="1" applyFill="1" applyBorder="1"/>
    <xf numFmtId="0" fontId="2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/>
    <xf numFmtId="1" fontId="2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 indent="1"/>
    </xf>
    <xf numFmtId="0" fontId="2" fillId="0" borderId="0" xfId="1" applyFont="1" applyFill="1" applyBorder="1" applyAlignment="1">
      <alignment horizontal="center"/>
    </xf>
    <xf numFmtId="1" fontId="3" fillId="0" borderId="0" xfId="2" applyNumberFormat="1" applyFont="1" applyFill="1" applyBorder="1" applyAlignment="1" applyProtection="1">
      <alignment horizontal="center"/>
    </xf>
    <xf numFmtId="0" fontId="2" fillId="0" borderId="0" xfId="3" applyNumberFormat="1" applyFont="1" applyFill="1" applyBorder="1"/>
    <xf numFmtId="0" fontId="5" fillId="0" borderId="0" xfId="1" applyFont="1" applyFill="1" applyBorder="1"/>
    <xf numFmtId="3" fontId="6" fillId="0" borderId="0" xfId="1" applyNumberFormat="1" applyFont="1" applyFill="1" applyBorder="1" applyAlignment="1">
      <alignment horizontal="center"/>
    </xf>
    <xf numFmtId="3" fontId="5" fillId="0" borderId="3" xfId="5" applyNumberFormat="1" applyFont="1" applyFill="1" applyBorder="1" applyAlignment="1">
      <alignment horizontal="center"/>
    </xf>
    <xf numFmtId="0" fontId="5" fillId="0" borderId="3" xfId="5" applyNumberFormat="1" applyFont="1" applyFill="1" applyBorder="1" applyAlignment="1">
      <alignment horizontal="center"/>
    </xf>
    <xf numFmtId="164" fontId="5" fillId="0" borderId="3" xfId="5" applyNumberFormat="1" applyFont="1" applyFill="1" applyBorder="1" applyAlignment="1">
      <alignment horizontal="center"/>
    </xf>
    <xf numFmtId="1" fontId="5" fillId="0" borderId="3" xfId="5" applyNumberFormat="1" applyFont="1" applyFill="1" applyBorder="1" applyAlignment="1">
      <alignment horizontal="center"/>
    </xf>
    <xf numFmtId="164" fontId="5" fillId="0" borderId="0" xfId="5" applyNumberFormat="1" applyFont="1" applyFill="1" applyBorder="1" applyAlignment="1">
      <alignment horizontal="center"/>
    </xf>
    <xf numFmtId="1" fontId="5" fillId="0" borderId="0" xfId="5" applyNumberFormat="1" applyFont="1" applyFill="1" applyBorder="1" applyAlignment="1">
      <alignment horizontal="center"/>
    </xf>
    <xf numFmtId="0" fontId="5" fillId="0" borderId="6" xfId="5" applyNumberFormat="1" applyFont="1" applyFill="1" applyBorder="1" applyAlignment="1">
      <alignment horizontal="center"/>
    </xf>
    <xf numFmtId="164" fontId="5" fillId="0" borderId="6" xfId="5" applyNumberFormat="1" applyFont="1" applyFill="1" applyBorder="1" applyAlignment="1">
      <alignment horizontal="center"/>
    </xf>
    <xf numFmtId="1" fontId="5" fillId="0" borderId="6" xfId="5" applyNumberFormat="1" applyFont="1" applyFill="1" applyBorder="1" applyAlignment="1">
      <alignment horizontal="center"/>
    </xf>
    <xf numFmtId="0" fontId="0" fillId="0" borderId="0" xfId="0"/>
    <xf numFmtId="0" fontId="2" fillId="0" borderId="0" xfId="1" applyNumberFormat="1" applyFont="1" applyFill="1" applyBorder="1"/>
    <xf numFmtId="0" fontId="2" fillId="0" borderId="0" xfId="1" applyFont="1" applyFill="1" applyBorder="1"/>
    <xf numFmtId="166" fontId="2" fillId="0" borderId="0" xfId="4" applyNumberFormat="1" applyFont="1" applyFill="1" applyBorder="1" applyAlignment="1">
      <alignment horizontal="left"/>
    </xf>
    <xf numFmtId="0" fontId="0" fillId="0" borderId="0" xfId="0"/>
    <xf numFmtId="0" fontId="2" fillId="0" borderId="0" xfId="1" applyFont="1" applyFill="1" applyBorder="1"/>
    <xf numFmtId="164" fontId="2" fillId="0" borderId="0" xfId="1" quotePrefix="1" applyNumberFormat="1" applyFont="1" applyFill="1" applyBorder="1" applyAlignment="1">
      <alignment horizontal="left"/>
    </xf>
    <xf numFmtId="166" fontId="2" fillId="0" borderId="0" xfId="4" applyNumberFormat="1" applyFont="1" applyFill="1" applyBorder="1" applyAlignment="1">
      <alignment horizontal="left"/>
    </xf>
    <xf numFmtId="0" fontId="0" fillId="0" borderId="0" xfId="0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quotePrefix="1" applyNumberFormat="1" applyFont="1" applyFill="1" applyBorder="1" applyAlignment="1">
      <alignment horizontal="left"/>
    </xf>
    <xf numFmtId="0" fontId="0" fillId="0" borderId="0" xfId="0"/>
    <xf numFmtId="0" fontId="2" fillId="0" borderId="0" xfId="1" applyFont="1" applyFill="1" applyBorder="1"/>
    <xf numFmtId="164" fontId="2" fillId="0" borderId="0" xfId="1" quotePrefix="1" applyNumberFormat="1" applyFont="1" applyFill="1" applyBorder="1" applyAlignment="1">
      <alignment horizontal="left"/>
    </xf>
    <xf numFmtId="0" fontId="0" fillId="0" borderId="0" xfId="0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164" fontId="2" fillId="0" borderId="0" xfId="1" quotePrefix="1" applyNumberFormat="1" applyFont="1" applyFill="1" applyBorder="1" applyAlignment="1">
      <alignment horizontal="left"/>
    </xf>
    <xf numFmtId="0" fontId="0" fillId="0" borderId="0" xfId="0"/>
    <xf numFmtId="0" fontId="2" fillId="0" borderId="0" xfId="1" applyNumberFormat="1" applyFont="1" applyFill="1" applyBorder="1"/>
    <xf numFmtId="164" fontId="2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left" indent="1"/>
    </xf>
    <xf numFmtId="164" fontId="2" fillId="0" borderId="0" xfId="1" quotePrefix="1" applyNumberFormat="1" applyFont="1" applyFill="1" applyBorder="1" applyAlignment="1">
      <alignment horizontal="left"/>
    </xf>
    <xf numFmtId="3" fontId="2" fillId="0" borderId="0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3" applyNumberFormat="1" applyFont="1" applyFill="1" applyBorder="1" applyAlignment="1">
      <alignment horizontal="center"/>
    </xf>
    <xf numFmtId="0" fontId="5" fillId="0" borderId="8" xfId="1" applyNumberFormat="1" applyFont="1" applyFill="1" applyBorder="1"/>
    <xf numFmtId="0" fontId="2" fillId="0" borderId="0" xfId="0" applyNumberFormat="1" applyFont="1" applyFill="1" applyBorder="1"/>
    <xf numFmtId="0" fontId="5" fillId="0" borderId="5" xfId="5" applyNumberFormat="1" applyFont="1" applyFill="1" applyBorder="1" applyAlignment="1">
      <alignment horizontal="center"/>
    </xf>
    <xf numFmtId="37" fontId="2" fillId="0" borderId="0" xfId="7" applyNumberFormat="1" applyFont="1" applyFill="1" applyBorder="1" applyAlignment="1">
      <alignment horizontal="center"/>
    </xf>
    <xf numFmtId="0" fontId="2" fillId="0" borderId="0" xfId="7" applyNumberFormat="1" applyFont="1" applyFill="1" applyBorder="1" applyAlignment="1">
      <alignment horizontal="center"/>
    </xf>
    <xf numFmtId="167" fontId="2" fillId="0" borderId="0" xfId="5" applyNumberFormat="1" applyFont="1" applyFill="1" applyBorder="1" applyAlignment="1">
      <alignment horizontal="center"/>
    </xf>
    <xf numFmtId="0" fontId="2" fillId="0" borderId="7" xfId="5" applyNumberFormat="1" applyFont="1" applyFill="1" applyBorder="1" applyAlignment="1">
      <alignment horizontal="center"/>
    </xf>
    <xf numFmtId="0" fontId="2" fillId="0" borderId="5" xfId="5" applyNumberFormat="1" applyFont="1" applyFill="1" applyBorder="1" applyAlignment="1">
      <alignment horizontal="center"/>
    </xf>
    <xf numFmtId="0" fontId="2" fillId="0" borderId="4" xfId="5" applyNumberFormat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3" fontId="5" fillId="0" borderId="6" xfId="5" applyNumberFormat="1" applyFont="1" applyFill="1" applyBorder="1" applyAlignment="1">
      <alignment horizontal="center"/>
    </xf>
    <xf numFmtId="3" fontId="5" fillId="0" borderId="9" xfId="5" applyNumberFormat="1" applyFont="1" applyFill="1" applyBorder="1" applyAlignment="1">
      <alignment horizontal="center"/>
    </xf>
    <xf numFmtId="0" fontId="5" fillId="0" borderId="0" xfId="5" applyNumberFormat="1" applyFont="1" applyFill="1" applyBorder="1" applyAlignment="1">
      <alignment horizontal="center"/>
    </xf>
    <xf numFmtId="3" fontId="5" fillId="0" borderId="0" xfId="5" applyNumberFormat="1" applyFont="1" applyFill="1" applyBorder="1" applyAlignment="1">
      <alignment horizontal="center"/>
    </xf>
    <xf numFmtId="3" fontId="5" fillId="0" borderId="10" xfId="5" applyNumberFormat="1" applyFont="1" applyFill="1" applyBorder="1" applyAlignment="1">
      <alignment horizontal="center"/>
    </xf>
    <xf numFmtId="3" fontId="5" fillId="0" borderId="11" xfId="5" applyNumberFormat="1" applyFont="1" applyFill="1" applyBorder="1" applyAlignment="1">
      <alignment horizontal="center"/>
    </xf>
    <xf numFmtId="168" fontId="2" fillId="0" borderId="0" xfId="8" applyNumberFormat="1" applyFont="1" applyFill="1" applyBorder="1"/>
    <xf numFmtId="0" fontId="0" fillId="0" borderId="0" xfId="0" applyFont="1"/>
    <xf numFmtId="0" fontId="2" fillId="0" borderId="0" xfId="1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2" fillId="0" borderId="0" xfId="9" applyNumberFormat="1" applyFont="1" applyFill="1" applyBorder="1" applyAlignment="1">
      <alignment horizontal="left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169" fontId="2" fillId="0" borderId="0" xfId="0" applyNumberFormat="1" applyFont="1" applyFill="1" applyBorder="1" applyAlignment="1">
      <alignment horizontal="left"/>
    </xf>
    <xf numFmtId="0" fontId="2" fillId="0" borderId="0" xfId="10" applyFont="1" applyFill="1" applyBorder="1" applyAlignment="1">
      <alignment horizontal="center"/>
    </xf>
    <xf numFmtId="170" fontId="2" fillId="0" borderId="0" xfId="10" applyNumberFormat="1" applyFont="1" applyFill="1" applyBorder="1" applyAlignment="1">
      <alignment horizontal="left"/>
    </xf>
    <xf numFmtId="0" fontId="2" fillId="0" borderId="0" xfId="10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10" applyNumberFormat="1" applyFont="1" applyFill="1" applyBorder="1" applyAlignment="1">
      <alignment horizontal="center"/>
    </xf>
    <xf numFmtId="0" fontId="2" fillId="0" borderId="0" xfId="10" applyNumberFormat="1" applyFont="1" applyFill="1" applyBorder="1" applyAlignment="1">
      <alignment horizontal="center"/>
    </xf>
    <xf numFmtId="0" fontId="2" fillId="0" borderId="0" xfId="10" applyNumberFormat="1" applyFont="1" applyFill="1" applyBorder="1"/>
    <xf numFmtId="169" fontId="2" fillId="0" borderId="0" xfId="10" applyNumberFormat="1" applyFont="1" applyFill="1" applyBorder="1" applyAlignment="1">
      <alignment horizontal="left"/>
    </xf>
    <xf numFmtId="0" fontId="9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/>
    </xf>
    <xf numFmtId="0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5" applyNumberFormat="1" applyFont="1" applyFill="1" applyBorder="1" applyAlignment="1">
      <alignment horizontal="center"/>
    </xf>
    <xf numFmtId="166" fontId="2" fillId="4" borderId="0" xfId="4" applyNumberFormat="1" applyFont="1" applyFill="1" applyBorder="1" applyAlignment="1">
      <alignment horizontal="left"/>
    </xf>
    <xf numFmtId="0" fontId="0" fillId="4" borderId="0" xfId="0" applyFill="1"/>
    <xf numFmtId="0" fontId="2" fillId="4" borderId="0" xfId="1" applyFont="1" applyFill="1" applyBorder="1"/>
    <xf numFmtId="3" fontId="2" fillId="4" borderId="0" xfId="1" applyNumberFormat="1" applyFont="1" applyFill="1" applyBorder="1" applyAlignment="1">
      <alignment horizontal="center"/>
    </xf>
    <xf numFmtId="3" fontId="7" fillId="4" borderId="0" xfId="1" applyNumberFormat="1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left"/>
    </xf>
    <xf numFmtId="164" fontId="2" fillId="4" borderId="0" xfId="1" quotePrefix="1" applyNumberFormat="1" applyFont="1" applyFill="1" applyBorder="1" applyAlignment="1">
      <alignment horizontal="left"/>
    </xf>
    <xf numFmtId="3" fontId="2" fillId="4" borderId="2" xfId="1" applyNumberFormat="1" applyFont="1" applyFill="1" applyBorder="1" applyAlignment="1">
      <alignment horizontal="center"/>
    </xf>
    <xf numFmtId="3" fontId="14" fillId="4" borderId="0" xfId="1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</cellXfs>
  <cellStyles count="11">
    <cellStyle name="Comma 2" xfId="3"/>
    <cellStyle name="Comma0" xfId="6"/>
    <cellStyle name="Normal" xfId="0" builtinId="0"/>
    <cellStyle name="Normal 2" xfId="10"/>
    <cellStyle name="Normal_ANC Completed Request" xfId="7"/>
    <cellStyle name="Normal_Copy of ASUJ" xfId="5"/>
    <cellStyle name="Normal_non classified form A" xfId="4"/>
    <cellStyle name="Normal_UA Fund Form A" xfId="9"/>
    <cellStyle name="Normal_UAFS Form A" xfId="1"/>
    <cellStyle name="Normal_WC" xfId="2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W1299"/>
  <sheetViews>
    <sheetView tabSelected="1" showOutlineSymbols="0" topLeftCell="B1" zoomScale="90" zoomScaleNormal="90" zoomScaleSheetLayoutView="100" workbookViewId="0">
      <pane ySplit="10" topLeftCell="A11" activePane="bottomLeft" state="frozen"/>
      <selection pane="bottomLeft" activeCell="G222" sqref="G222"/>
    </sheetView>
  </sheetViews>
  <sheetFormatPr defaultColWidth="14.53515625" defaultRowHeight="12.75" customHeight="1" x14ac:dyDescent="0.3"/>
  <cols>
    <col min="1" max="1" width="5.3828125" style="4" customWidth="1"/>
    <col min="2" max="2" width="6.3828125" style="4" customWidth="1"/>
    <col min="3" max="3" width="6.3828125" style="3" customWidth="1"/>
    <col min="4" max="4" width="3.69140625" style="1" customWidth="1"/>
    <col min="5" max="5" width="43.69140625" style="1" customWidth="1"/>
    <col min="6" max="6" width="5.3828125" style="2" customWidth="1"/>
    <col min="7" max="7" width="14.3828125" style="2" customWidth="1"/>
    <col min="8" max="8" width="5.3828125" style="2" customWidth="1"/>
    <col min="9" max="9" width="14.3828125" style="2" customWidth="1"/>
    <col min="10" max="10" width="5.3828125" style="2" customWidth="1"/>
    <col min="11" max="11" width="14.3828125" style="2" customWidth="1"/>
    <col min="12" max="12" width="5.3828125" style="2" customWidth="1"/>
    <col min="13" max="13" width="14.3828125" style="2" customWidth="1"/>
    <col min="14" max="14" width="5.3828125" style="2" customWidth="1"/>
    <col min="15" max="15" width="16.3046875" style="2" customWidth="1"/>
    <col min="16" max="16" width="5.3828125" style="2" customWidth="1"/>
    <col min="17" max="17" width="14.3828125" style="2" customWidth="1"/>
    <col min="18" max="18" width="5.3828125" style="2" customWidth="1"/>
    <col min="19" max="19" width="16.3046875" style="2" customWidth="1"/>
    <col min="20" max="20" width="6.3046875" style="1" customWidth="1"/>
    <col min="21" max="21" width="18.84375" style="1" bestFit="1" customWidth="1"/>
    <col min="22" max="16384" width="14.53515625" style="1"/>
  </cols>
  <sheetData>
    <row r="1" spans="1:21" ht="12.75" customHeight="1" x14ac:dyDescent="0.3">
      <c r="A1" s="109" t="s">
        <v>72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</row>
    <row r="2" spans="1:21" s="58" customFormat="1" ht="12.75" customHeight="1" x14ac:dyDescent="0.3">
      <c r="A2" s="109" t="s">
        <v>284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</row>
    <row r="3" spans="1:21" ht="12.75" customHeight="1" thickBot="1" x14ac:dyDescent="0.4">
      <c r="A3" s="92"/>
      <c r="B3" s="93"/>
      <c r="C3" s="94"/>
      <c r="D3" s="95"/>
      <c r="E3" s="96"/>
      <c r="F3" s="93"/>
      <c r="G3" s="93"/>
      <c r="H3" s="97"/>
      <c r="I3" s="93"/>
      <c r="J3" s="97"/>
      <c r="K3" s="93"/>
      <c r="L3" s="97"/>
      <c r="M3" s="97"/>
      <c r="N3" s="97"/>
      <c r="O3" s="97"/>
      <c r="P3" s="97"/>
      <c r="Q3" s="98"/>
      <c r="R3" s="97"/>
      <c r="S3" s="98"/>
    </row>
    <row r="4" spans="1:21" ht="12.75" customHeight="1" x14ac:dyDescent="0.3">
      <c r="A4" s="63"/>
      <c r="B4" s="25"/>
      <c r="C4" s="27"/>
      <c r="D4" s="26"/>
      <c r="E4" s="25"/>
      <c r="F4" s="25"/>
      <c r="G4" s="68"/>
      <c r="H4" s="25"/>
      <c r="I4" s="68"/>
      <c r="J4" s="25"/>
      <c r="K4" s="68"/>
      <c r="L4" s="25"/>
      <c r="M4" s="68"/>
      <c r="N4" s="25"/>
      <c r="O4" s="68"/>
      <c r="P4" s="25"/>
      <c r="Q4" s="68" t="s">
        <v>71</v>
      </c>
      <c r="R4" s="25"/>
      <c r="S4" s="69" t="s">
        <v>71</v>
      </c>
    </row>
    <row r="5" spans="1:21" ht="12.75" customHeight="1" x14ac:dyDescent="0.3">
      <c r="A5" s="64"/>
      <c r="B5" s="70"/>
      <c r="C5" s="24"/>
      <c r="D5" s="23"/>
      <c r="E5" s="70"/>
      <c r="F5" s="60"/>
      <c r="G5" s="71" t="s">
        <v>70</v>
      </c>
      <c r="H5" s="61"/>
      <c r="I5" s="71" t="s">
        <v>69</v>
      </c>
      <c r="J5" s="61"/>
      <c r="K5" s="71" t="s">
        <v>68</v>
      </c>
      <c r="L5" s="61"/>
      <c r="M5" s="70" t="s">
        <v>67</v>
      </c>
      <c r="N5" s="61"/>
      <c r="O5" s="70" t="s">
        <v>67</v>
      </c>
      <c r="P5" s="70"/>
      <c r="Q5" s="71" t="s">
        <v>66</v>
      </c>
      <c r="R5" s="70"/>
      <c r="S5" s="72" t="s">
        <v>66</v>
      </c>
    </row>
    <row r="6" spans="1:21" ht="12.75" customHeight="1" x14ac:dyDescent="0.3">
      <c r="A6" s="59" t="s">
        <v>65</v>
      </c>
      <c r="B6" s="70" t="s">
        <v>64</v>
      </c>
      <c r="C6" s="24" t="s">
        <v>63</v>
      </c>
      <c r="D6" s="23"/>
      <c r="E6" s="70" t="s">
        <v>62</v>
      </c>
      <c r="F6" s="60"/>
      <c r="G6" s="71" t="s">
        <v>81</v>
      </c>
      <c r="H6" s="61"/>
      <c r="I6" s="71" t="s">
        <v>80</v>
      </c>
      <c r="J6" s="61"/>
      <c r="K6" s="71" t="s">
        <v>81</v>
      </c>
      <c r="L6" s="70"/>
      <c r="M6" s="71" t="s">
        <v>285</v>
      </c>
      <c r="N6" s="70"/>
      <c r="O6" s="71" t="s">
        <v>286</v>
      </c>
      <c r="P6" s="70"/>
      <c r="Q6" s="71" t="s">
        <v>285</v>
      </c>
      <c r="R6" s="70"/>
      <c r="S6" s="72" t="s">
        <v>286</v>
      </c>
    </row>
    <row r="7" spans="1:21" ht="12.75" customHeight="1" x14ac:dyDescent="0.3">
      <c r="A7" s="59" t="s">
        <v>61</v>
      </c>
      <c r="B7" s="70" t="s">
        <v>60</v>
      </c>
      <c r="C7" s="24" t="s">
        <v>57</v>
      </c>
      <c r="D7" s="23"/>
      <c r="E7" s="70" t="s">
        <v>59</v>
      </c>
      <c r="F7" s="70" t="s">
        <v>57</v>
      </c>
      <c r="G7" s="71" t="s">
        <v>56</v>
      </c>
      <c r="H7" s="70" t="s">
        <v>58</v>
      </c>
      <c r="I7" s="71" t="s">
        <v>56</v>
      </c>
      <c r="J7" s="70" t="s">
        <v>57</v>
      </c>
      <c r="K7" s="71" t="s">
        <v>56</v>
      </c>
      <c r="L7" s="70" t="s">
        <v>57</v>
      </c>
      <c r="M7" s="71" t="s">
        <v>56</v>
      </c>
      <c r="N7" s="70" t="s">
        <v>57</v>
      </c>
      <c r="O7" s="71" t="s">
        <v>56</v>
      </c>
      <c r="P7" s="70" t="s">
        <v>57</v>
      </c>
      <c r="Q7" s="71" t="s">
        <v>56</v>
      </c>
      <c r="R7" s="70" t="s">
        <v>57</v>
      </c>
      <c r="S7" s="72" t="s">
        <v>56</v>
      </c>
    </row>
    <row r="8" spans="1:21" ht="12.75" customHeight="1" thickBot="1" x14ac:dyDescent="0.35">
      <c r="A8" s="65"/>
      <c r="B8" s="20"/>
      <c r="C8" s="22"/>
      <c r="D8" s="21"/>
      <c r="E8" s="20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73"/>
      <c r="T8" s="74">
        <v>1.9E-2</v>
      </c>
    </row>
    <row r="9" spans="1:21" ht="12.75" customHeight="1" thickBot="1" x14ac:dyDescent="0.35">
      <c r="O9" s="2" t="s">
        <v>2</v>
      </c>
      <c r="S9" s="2" t="s">
        <v>2</v>
      </c>
    </row>
    <row r="10" spans="1:21" ht="12.75" customHeight="1" thickBot="1" x14ac:dyDescent="0.35">
      <c r="B10" s="9"/>
      <c r="E10" s="57" t="s">
        <v>79</v>
      </c>
      <c r="U10" s="99" t="s">
        <v>287</v>
      </c>
    </row>
    <row r="11" spans="1:21" ht="12.75" customHeight="1" x14ac:dyDescent="0.3">
      <c r="B11" s="9"/>
      <c r="T11" s="48"/>
      <c r="U11" s="99" t="s">
        <v>288</v>
      </c>
    </row>
    <row r="12" spans="1:21" ht="12.75" customHeight="1" x14ac:dyDescent="0.3">
      <c r="A12" s="14"/>
      <c r="B12" s="9"/>
      <c r="E12" s="5" t="s">
        <v>11</v>
      </c>
      <c r="T12" s="48"/>
      <c r="U12" s="99" t="s">
        <v>289</v>
      </c>
    </row>
    <row r="13" spans="1:21" ht="12.75" customHeight="1" x14ac:dyDescent="0.3">
      <c r="A13" s="14"/>
      <c r="B13" s="9"/>
      <c r="E13" s="5" t="s">
        <v>10</v>
      </c>
      <c r="I13" s="2" t="s">
        <v>2</v>
      </c>
      <c r="T13" s="48"/>
    </row>
    <row r="14" spans="1:21" ht="12.75" customHeight="1" x14ac:dyDescent="0.4">
      <c r="A14" s="14"/>
      <c r="B14" s="9"/>
      <c r="C14" s="31">
        <v>1</v>
      </c>
      <c r="D14" s="28"/>
      <c r="E14" s="30" t="s">
        <v>222</v>
      </c>
      <c r="F14" s="53">
        <v>1</v>
      </c>
      <c r="G14" s="53">
        <v>236437.32060000001</v>
      </c>
      <c r="H14" s="53"/>
      <c r="I14" s="53"/>
      <c r="J14" s="53"/>
      <c r="K14" s="53"/>
      <c r="L14" s="53"/>
      <c r="M14" s="53">
        <f t="shared" ref="M14:M39" si="0">G14*(1+$T$8)</f>
        <v>240929.62969139998</v>
      </c>
      <c r="N14" s="53"/>
      <c r="O14" s="53">
        <f t="shared" ref="O14:O39" si="1">M14*(1+$T$8)</f>
        <v>245507.29265553656</v>
      </c>
      <c r="P14" s="53"/>
      <c r="Q14" s="53"/>
      <c r="R14" s="53"/>
      <c r="S14" s="53"/>
      <c r="T14" s="48"/>
    </row>
    <row r="15" spans="1:21" ht="12.75" customHeight="1" x14ac:dyDescent="0.4">
      <c r="A15" s="14"/>
      <c r="B15" s="9"/>
      <c r="C15" s="35">
        <v>2</v>
      </c>
      <c r="D15" s="28"/>
      <c r="E15" s="50" t="s">
        <v>223</v>
      </c>
      <c r="F15" s="53">
        <v>1</v>
      </c>
      <c r="G15" s="53">
        <v>189185.53935454186</v>
      </c>
      <c r="H15" s="53"/>
      <c r="I15" s="53"/>
      <c r="J15" s="53"/>
      <c r="K15" s="53"/>
      <c r="L15" s="53"/>
      <c r="M15" s="53">
        <f t="shared" si="0"/>
        <v>192780.06460227814</v>
      </c>
      <c r="N15" s="53"/>
      <c r="O15" s="53">
        <f t="shared" si="1"/>
        <v>196442.8858297214</v>
      </c>
      <c r="P15" s="53"/>
      <c r="Q15" s="53"/>
      <c r="R15" s="53"/>
      <c r="S15" s="53"/>
      <c r="T15" s="48"/>
    </row>
    <row r="16" spans="1:21" s="48" customFormat="1" ht="12.75" customHeight="1" x14ac:dyDescent="0.4">
      <c r="A16" s="14"/>
      <c r="B16" s="9"/>
      <c r="C16" s="35">
        <v>3</v>
      </c>
      <c r="D16" s="55"/>
      <c r="E16" s="50" t="s">
        <v>76</v>
      </c>
      <c r="F16" s="53">
        <v>1</v>
      </c>
      <c r="G16" s="53">
        <v>175936.53647378695</v>
      </c>
      <c r="H16" s="53"/>
      <c r="I16" s="53"/>
      <c r="J16" s="53"/>
      <c r="K16" s="53"/>
      <c r="L16" s="53"/>
      <c r="M16" s="53">
        <f t="shared" si="0"/>
        <v>179279.33066678888</v>
      </c>
      <c r="N16" s="53"/>
      <c r="O16" s="53">
        <f t="shared" si="1"/>
        <v>182685.63794945786</v>
      </c>
      <c r="P16" s="53"/>
      <c r="Q16" s="53"/>
      <c r="R16" s="53"/>
      <c r="S16" s="53"/>
    </row>
    <row r="17" spans="1:20" ht="12.75" customHeight="1" x14ac:dyDescent="0.4">
      <c r="A17" s="14"/>
      <c r="B17" s="9"/>
      <c r="C17" s="35">
        <v>4</v>
      </c>
      <c r="D17" s="28"/>
      <c r="E17" s="50" t="s">
        <v>224</v>
      </c>
      <c r="F17" s="53">
        <v>1</v>
      </c>
      <c r="G17" s="53">
        <v>175936.53647378695</v>
      </c>
      <c r="H17" s="53"/>
      <c r="I17" s="53"/>
      <c r="J17" s="53"/>
      <c r="K17" s="53"/>
      <c r="L17" s="53"/>
      <c r="M17" s="53">
        <f t="shared" si="0"/>
        <v>179279.33066678888</v>
      </c>
      <c r="N17" s="53"/>
      <c r="O17" s="53">
        <f t="shared" si="1"/>
        <v>182685.63794945786</v>
      </c>
      <c r="P17" s="53"/>
      <c r="Q17" s="53"/>
      <c r="R17" s="53"/>
      <c r="S17" s="53"/>
      <c r="T17" s="48"/>
    </row>
    <row r="18" spans="1:20" s="48" customFormat="1" ht="12.75" customHeight="1" x14ac:dyDescent="0.4">
      <c r="A18" s="14"/>
      <c r="B18" s="9"/>
      <c r="C18" s="35">
        <v>5</v>
      </c>
      <c r="D18" s="55"/>
      <c r="E18" s="50" t="s">
        <v>225</v>
      </c>
      <c r="F18" s="53">
        <v>1</v>
      </c>
      <c r="G18" s="53">
        <v>173263.14716847151</v>
      </c>
      <c r="H18" s="53"/>
      <c r="I18" s="53"/>
      <c r="J18" s="53"/>
      <c r="K18" s="53"/>
      <c r="L18" s="53"/>
      <c r="M18" s="53">
        <f t="shared" si="0"/>
        <v>176555.14696467246</v>
      </c>
      <c r="N18" s="53"/>
      <c r="O18" s="53">
        <f t="shared" si="1"/>
        <v>179909.69475700121</v>
      </c>
      <c r="P18" s="53"/>
      <c r="Q18" s="53"/>
      <c r="R18" s="53"/>
      <c r="S18" s="53"/>
    </row>
    <row r="19" spans="1:20" ht="12.75" customHeight="1" x14ac:dyDescent="0.4">
      <c r="A19" s="14"/>
      <c r="B19" s="9"/>
      <c r="C19" s="35">
        <v>6</v>
      </c>
      <c r="D19" s="28"/>
      <c r="E19" s="50" t="s">
        <v>226</v>
      </c>
      <c r="F19" s="53">
        <v>1</v>
      </c>
      <c r="G19" s="53">
        <v>173263.14716847151</v>
      </c>
      <c r="H19" s="53"/>
      <c r="I19" s="53"/>
      <c r="J19" s="53"/>
      <c r="K19" s="53"/>
      <c r="L19" s="53"/>
      <c r="M19" s="53">
        <f t="shared" si="0"/>
        <v>176555.14696467246</v>
      </c>
      <c r="N19" s="53"/>
      <c r="O19" s="53">
        <f t="shared" si="1"/>
        <v>179909.69475700121</v>
      </c>
      <c r="P19" s="53"/>
      <c r="Q19" s="53"/>
      <c r="R19" s="53"/>
      <c r="S19" s="53"/>
      <c r="T19" s="48"/>
    </row>
    <row r="20" spans="1:20" ht="12.75" customHeight="1" x14ac:dyDescent="0.4">
      <c r="A20" s="14"/>
      <c r="B20" s="9"/>
      <c r="C20" s="35">
        <v>7</v>
      </c>
      <c r="D20" s="28"/>
      <c r="E20" s="50" t="s">
        <v>227</v>
      </c>
      <c r="F20" s="53">
        <v>1</v>
      </c>
      <c r="G20" s="53">
        <v>173263.14716847151</v>
      </c>
      <c r="H20" s="53"/>
      <c r="I20" s="53"/>
      <c r="J20" s="53"/>
      <c r="K20" s="53"/>
      <c r="L20" s="53"/>
      <c r="M20" s="53">
        <f t="shared" si="0"/>
        <v>176555.14696467246</v>
      </c>
      <c r="N20" s="53"/>
      <c r="O20" s="53">
        <f t="shared" si="1"/>
        <v>179909.69475700121</v>
      </c>
      <c r="P20" s="53"/>
      <c r="Q20" s="53"/>
      <c r="R20" s="53"/>
      <c r="S20" s="53"/>
      <c r="T20" s="48"/>
    </row>
    <row r="21" spans="1:20" ht="12.75" customHeight="1" x14ac:dyDescent="0.4">
      <c r="A21" s="14"/>
      <c r="B21" s="9"/>
      <c r="C21" s="35">
        <v>8</v>
      </c>
      <c r="D21" s="28"/>
      <c r="E21" s="30" t="s">
        <v>78</v>
      </c>
      <c r="F21" s="53">
        <v>1</v>
      </c>
      <c r="G21" s="53">
        <v>157981.58212470461</v>
      </c>
      <c r="H21" s="53"/>
      <c r="I21" s="53"/>
      <c r="J21" s="53"/>
      <c r="K21" s="53"/>
      <c r="L21" s="53"/>
      <c r="M21" s="53">
        <f t="shared" si="0"/>
        <v>160983.23218507398</v>
      </c>
      <c r="N21" s="53"/>
      <c r="O21" s="53">
        <f t="shared" si="1"/>
        <v>164041.91359659037</v>
      </c>
      <c r="P21" s="53"/>
      <c r="Q21" s="53"/>
      <c r="R21" s="53"/>
      <c r="S21" s="53"/>
      <c r="T21" s="48"/>
    </row>
    <row r="22" spans="1:20" ht="12.75" customHeight="1" x14ac:dyDescent="0.4">
      <c r="A22" s="14"/>
      <c r="B22" s="9"/>
      <c r="C22" s="35">
        <v>9</v>
      </c>
      <c r="D22" s="28"/>
      <c r="E22" s="30" t="s">
        <v>55</v>
      </c>
      <c r="F22" s="53">
        <v>1</v>
      </c>
      <c r="G22" s="53">
        <v>153901.82617055814</v>
      </c>
      <c r="H22" s="53"/>
      <c r="I22" s="53"/>
      <c r="J22" s="53"/>
      <c r="K22" s="53"/>
      <c r="L22" s="53"/>
      <c r="M22" s="53">
        <f t="shared" si="0"/>
        <v>156825.96086779874</v>
      </c>
      <c r="N22" s="53"/>
      <c r="O22" s="53">
        <f t="shared" si="1"/>
        <v>159805.6541242869</v>
      </c>
      <c r="P22" s="53"/>
      <c r="Q22" s="53"/>
      <c r="R22" s="53"/>
      <c r="S22" s="53"/>
      <c r="T22" s="48"/>
    </row>
    <row r="23" spans="1:20" ht="12.75" customHeight="1" x14ac:dyDescent="0.4">
      <c r="A23" s="14"/>
      <c r="B23" s="62"/>
      <c r="C23" s="35">
        <v>10</v>
      </c>
      <c r="D23" s="28"/>
      <c r="E23" s="50" t="s">
        <v>228</v>
      </c>
      <c r="F23" s="53">
        <v>1</v>
      </c>
      <c r="G23" s="53">
        <v>152262.62578725512</v>
      </c>
      <c r="H23" s="53"/>
      <c r="I23" s="53"/>
      <c r="J23" s="53"/>
      <c r="K23" s="53"/>
      <c r="L23" s="53"/>
      <c r="M23" s="53">
        <f t="shared" si="0"/>
        <v>155155.61567721295</v>
      </c>
      <c r="N23" s="53"/>
      <c r="O23" s="53">
        <f t="shared" si="1"/>
        <v>158103.57237507997</v>
      </c>
      <c r="P23" s="53"/>
      <c r="Q23" s="53"/>
      <c r="R23" s="53"/>
      <c r="S23" s="53"/>
      <c r="T23" s="48"/>
    </row>
    <row r="24" spans="1:20" ht="12.75" customHeight="1" x14ac:dyDescent="0.4">
      <c r="A24" s="14"/>
      <c r="B24" s="9"/>
      <c r="C24" s="35">
        <v>11</v>
      </c>
      <c r="D24" s="28"/>
      <c r="E24" s="30" t="s">
        <v>54</v>
      </c>
      <c r="F24" s="53">
        <v>6</v>
      </c>
      <c r="G24" s="53">
        <v>141755.9437203744</v>
      </c>
      <c r="H24" s="53"/>
      <c r="I24" s="53"/>
      <c r="J24" s="53"/>
      <c r="K24" s="53"/>
      <c r="L24" s="53"/>
      <c r="M24" s="53">
        <f t="shared" si="0"/>
        <v>144449.30665106149</v>
      </c>
      <c r="N24" s="53"/>
      <c r="O24" s="53">
        <f t="shared" si="1"/>
        <v>147193.84347743166</v>
      </c>
      <c r="P24" s="53"/>
      <c r="Q24" s="53"/>
      <c r="R24" s="53"/>
      <c r="S24" s="53"/>
      <c r="T24" s="48"/>
    </row>
    <row r="25" spans="1:20" s="48" customFormat="1" ht="12.75" customHeight="1" x14ac:dyDescent="0.4">
      <c r="A25" s="14"/>
      <c r="B25" s="9"/>
      <c r="C25" s="35">
        <v>12</v>
      </c>
      <c r="D25" s="55"/>
      <c r="E25" s="50" t="s">
        <v>229</v>
      </c>
      <c r="F25" s="53">
        <v>1</v>
      </c>
      <c r="G25" s="53">
        <v>136958.75628957822</v>
      </c>
      <c r="H25" s="53"/>
      <c r="I25" s="53"/>
      <c r="J25" s="53"/>
      <c r="K25" s="53"/>
      <c r="L25" s="53"/>
      <c r="M25" s="53">
        <f t="shared" si="0"/>
        <v>139560.9726590802</v>
      </c>
      <c r="N25" s="53"/>
      <c r="O25" s="53">
        <f t="shared" si="1"/>
        <v>142212.63113960272</v>
      </c>
      <c r="P25" s="53"/>
      <c r="Q25" s="53"/>
      <c r="R25" s="53"/>
      <c r="S25" s="53"/>
    </row>
    <row r="26" spans="1:20" ht="12.75" customHeight="1" x14ac:dyDescent="0.4">
      <c r="A26" s="14"/>
      <c r="B26" s="9"/>
      <c r="C26" s="35">
        <v>13</v>
      </c>
      <c r="D26" s="28"/>
      <c r="E26" s="30" t="s">
        <v>53</v>
      </c>
      <c r="F26" s="53">
        <v>1</v>
      </c>
      <c r="G26" s="53">
        <v>135819.97107461106</v>
      </c>
      <c r="H26" s="53"/>
      <c r="I26" s="53"/>
      <c r="J26" s="53"/>
      <c r="K26" s="53"/>
      <c r="L26" s="53"/>
      <c r="M26" s="53">
        <f t="shared" si="0"/>
        <v>138400.55052502867</v>
      </c>
      <c r="N26" s="53"/>
      <c r="O26" s="53">
        <f t="shared" si="1"/>
        <v>141030.16098500419</v>
      </c>
      <c r="P26" s="53"/>
      <c r="Q26" s="53"/>
      <c r="R26" s="53"/>
      <c r="S26" s="53"/>
      <c r="T26" s="48"/>
    </row>
    <row r="27" spans="1:20" s="48" customFormat="1" ht="12.75" customHeight="1" x14ac:dyDescent="0.4">
      <c r="A27" s="14"/>
      <c r="B27" s="9"/>
      <c r="C27" s="35">
        <v>14</v>
      </c>
      <c r="D27" s="47"/>
      <c r="E27" s="50" t="s">
        <v>35</v>
      </c>
      <c r="F27" s="53">
        <v>3</v>
      </c>
      <c r="G27" s="53">
        <v>133175.41243827442</v>
      </c>
      <c r="H27" s="53"/>
      <c r="I27" s="53"/>
      <c r="J27" s="53"/>
      <c r="K27" s="53"/>
      <c r="L27" s="53"/>
      <c r="M27" s="53">
        <f t="shared" si="0"/>
        <v>135705.74527460162</v>
      </c>
      <c r="N27" s="53"/>
      <c r="O27" s="53">
        <f t="shared" si="1"/>
        <v>138284.15443481904</v>
      </c>
      <c r="P27" s="53"/>
      <c r="Q27" s="53"/>
      <c r="R27" s="53"/>
      <c r="S27" s="53"/>
    </row>
    <row r="28" spans="1:20" ht="12.75" customHeight="1" x14ac:dyDescent="0.4">
      <c r="A28" s="14"/>
      <c r="B28" s="9"/>
      <c r="C28" s="35">
        <v>15</v>
      </c>
      <c r="D28" s="28"/>
      <c r="E28" s="30" t="s">
        <v>230</v>
      </c>
      <c r="F28" s="53">
        <v>1</v>
      </c>
      <c r="G28" s="53">
        <v>129417.42647082245</v>
      </c>
      <c r="H28" s="53"/>
      <c r="I28" s="53"/>
      <c r="J28" s="53"/>
      <c r="K28" s="53"/>
      <c r="L28" s="53"/>
      <c r="M28" s="53">
        <f t="shared" si="0"/>
        <v>131876.35757376807</v>
      </c>
      <c r="N28" s="53"/>
      <c r="O28" s="53">
        <f t="shared" si="1"/>
        <v>134382.00836766965</v>
      </c>
      <c r="P28" s="53"/>
      <c r="Q28" s="53"/>
      <c r="R28" s="53"/>
      <c r="S28" s="53"/>
      <c r="T28" s="48"/>
    </row>
    <row r="29" spans="1:20" ht="12.75" customHeight="1" x14ac:dyDescent="0.4">
      <c r="A29" s="14"/>
      <c r="B29" s="9"/>
      <c r="C29" s="35">
        <v>16</v>
      </c>
      <c r="D29" s="28"/>
      <c r="E29" s="30" t="s">
        <v>52</v>
      </c>
      <c r="F29" s="53">
        <v>1</v>
      </c>
      <c r="G29" s="53">
        <v>129417.42647082245</v>
      </c>
      <c r="H29" s="53"/>
      <c r="I29" s="53"/>
      <c r="J29" s="53"/>
      <c r="K29" s="53"/>
      <c r="L29" s="53"/>
      <c r="M29" s="53">
        <f t="shared" si="0"/>
        <v>131876.35757376807</v>
      </c>
      <c r="N29" s="53"/>
      <c r="O29" s="53">
        <f t="shared" si="1"/>
        <v>134382.00836766965</v>
      </c>
      <c r="P29" s="53"/>
      <c r="Q29" s="53"/>
      <c r="R29" s="53"/>
      <c r="S29" s="53"/>
      <c r="T29" s="48"/>
    </row>
    <row r="30" spans="1:20" ht="12.75" customHeight="1" x14ac:dyDescent="0.4">
      <c r="A30" s="14"/>
      <c r="B30" s="9"/>
      <c r="C30" s="35">
        <v>17</v>
      </c>
      <c r="D30" s="28"/>
      <c r="E30" s="30" t="s">
        <v>231</v>
      </c>
      <c r="F30" s="53">
        <v>1</v>
      </c>
      <c r="G30" s="53">
        <v>127841.73867717922</v>
      </c>
      <c r="H30" s="53"/>
      <c r="I30" s="53"/>
      <c r="J30" s="53"/>
      <c r="K30" s="53"/>
      <c r="L30" s="53"/>
      <c r="M30" s="53">
        <f t="shared" si="0"/>
        <v>130270.73171204561</v>
      </c>
      <c r="N30" s="53"/>
      <c r="O30" s="53">
        <f t="shared" si="1"/>
        <v>132745.87561457447</v>
      </c>
      <c r="P30" s="53"/>
      <c r="Q30" s="53"/>
      <c r="R30" s="53"/>
      <c r="S30" s="53"/>
      <c r="T30" s="48"/>
    </row>
    <row r="31" spans="1:20" ht="12.75" customHeight="1" x14ac:dyDescent="0.4">
      <c r="A31" s="14"/>
      <c r="B31" s="9"/>
      <c r="C31" s="35">
        <v>18</v>
      </c>
      <c r="D31" s="28"/>
      <c r="E31" s="30" t="s">
        <v>51</v>
      </c>
      <c r="F31" s="53">
        <v>1</v>
      </c>
      <c r="G31" s="53">
        <v>127531.15374317934</v>
      </c>
      <c r="H31" s="53"/>
      <c r="I31" s="53"/>
      <c r="J31" s="53"/>
      <c r="K31" s="53"/>
      <c r="L31" s="53"/>
      <c r="M31" s="53">
        <f t="shared" si="0"/>
        <v>129954.24566429974</v>
      </c>
      <c r="N31" s="53"/>
      <c r="O31" s="53">
        <f t="shared" si="1"/>
        <v>132423.37633192143</v>
      </c>
      <c r="P31" s="53"/>
      <c r="Q31" s="53"/>
      <c r="R31" s="53"/>
      <c r="S31" s="53"/>
      <c r="T31" s="48"/>
    </row>
    <row r="32" spans="1:20" ht="12.75" customHeight="1" x14ac:dyDescent="0.4">
      <c r="A32" s="14"/>
      <c r="B32" s="9"/>
      <c r="C32" s="35">
        <v>19</v>
      </c>
      <c r="D32" s="28"/>
      <c r="E32" s="30" t="s">
        <v>50</v>
      </c>
      <c r="F32" s="53">
        <v>1</v>
      </c>
      <c r="G32" s="53">
        <v>126177.42278612495</v>
      </c>
      <c r="H32" s="53"/>
      <c r="I32" s="53"/>
      <c r="J32" s="53"/>
      <c r="K32" s="53"/>
      <c r="L32" s="53"/>
      <c r="M32" s="53">
        <f t="shared" si="0"/>
        <v>128574.79381906132</v>
      </c>
      <c r="N32" s="53"/>
      <c r="O32" s="53">
        <f t="shared" si="1"/>
        <v>131017.71490162348</v>
      </c>
      <c r="P32" s="53"/>
      <c r="Q32" s="53"/>
      <c r="R32" s="53"/>
      <c r="S32" s="53"/>
      <c r="T32" s="48"/>
    </row>
    <row r="33" spans="1:21" ht="12.75" customHeight="1" x14ac:dyDescent="0.4">
      <c r="A33" s="14"/>
      <c r="B33" s="9"/>
      <c r="C33" s="35">
        <v>20</v>
      </c>
      <c r="D33" s="28"/>
      <c r="E33" s="30" t="s">
        <v>49</v>
      </c>
      <c r="F33" s="53">
        <v>1</v>
      </c>
      <c r="G33" s="53">
        <v>126177.42278612495</v>
      </c>
      <c r="H33" s="53"/>
      <c r="I33" s="53"/>
      <c r="J33" s="53"/>
      <c r="K33" s="53"/>
      <c r="L33" s="53"/>
      <c r="M33" s="53">
        <f t="shared" si="0"/>
        <v>128574.79381906132</v>
      </c>
      <c r="N33" s="53"/>
      <c r="O33" s="53">
        <f t="shared" si="1"/>
        <v>131017.71490162348</v>
      </c>
      <c r="P33" s="53"/>
      <c r="Q33" s="53"/>
      <c r="R33" s="53"/>
      <c r="S33" s="53"/>
      <c r="T33" s="48"/>
    </row>
    <row r="34" spans="1:21" ht="12.75" customHeight="1" x14ac:dyDescent="0.4">
      <c r="A34" s="14"/>
      <c r="B34" s="9"/>
      <c r="C34" s="35">
        <v>21</v>
      </c>
      <c r="D34" s="28"/>
      <c r="E34" s="30" t="s">
        <v>48</v>
      </c>
      <c r="F34" s="53">
        <v>1</v>
      </c>
      <c r="G34" s="53">
        <v>126177.42278612495</v>
      </c>
      <c r="H34" s="53"/>
      <c r="I34" s="53"/>
      <c r="J34" s="53"/>
      <c r="K34" s="53"/>
      <c r="L34" s="53"/>
      <c r="M34" s="53">
        <f t="shared" si="0"/>
        <v>128574.79381906132</v>
      </c>
      <c r="N34" s="53"/>
      <c r="O34" s="53">
        <f t="shared" si="1"/>
        <v>131017.71490162348</v>
      </c>
      <c r="P34" s="53"/>
      <c r="Q34" s="53"/>
      <c r="R34" s="53"/>
      <c r="S34" s="53"/>
      <c r="T34" s="48"/>
    </row>
    <row r="35" spans="1:21" ht="12.75" customHeight="1" x14ac:dyDescent="0.4">
      <c r="A35" s="14"/>
      <c r="B35" s="9"/>
      <c r="C35" s="35">
        <v>22</v>
      </c>
      <c r="D35" s="28"/>
      <c r="E35" s="30" t="s">
        <v>47</v>
      </c>
      <c r="F35" s="53">
        <v>1</v>
      </c>
      <c r="G35" s="53">
        <v>124367.64306522263</v>
      </c>
      <c r="H35" s="53"/>
      <c r="I35" s="53"/>
      <c r="J35" s="53"/>
      <c r="K35" s="53"/>
      <c r="L35" s="53"/>
      <c r="M35" s="53">
        <f t="shared" si="0"/>
        <v>126730.62828346185</v>
      </c>
      <c r="N35" s="53"/>
      <c r="O35" s="53">
        <f t="shared" si="1"/>
        <v>129138.51022084762</v>
      </c>
      <c r="P35" s="53"/>
      <c r="Q35" s="53"/>
      <c r="R35" s="53"/>
      <c r="S35" s="53"/>
      <c r="T35" s="48"/>
    </row>
    <row r="36" spans="1:21" ht="12.75" customHeight="1" x14ac:dyDescent="0.4">
      <c r="A36" s="14"/>
      <c r="B36" s="9"/>
      <c r="C36" s="35">
        <v>23</v>
      </c>
      <c r="D36" s="28"/>
      <c r="E36" s="30" t="s">
        <v>46</v>
      </c>
      <c r="F36" s="53">
        <v>1</v>
      </c>
      <c r="G36" s="53">
        <v>120592.43732548053</v>
      </c>
      <c r="H36" s="53"/>
      <c r="I36" s="53"/>
      <c r="J36" s="53"/>
      <c r="K36" s="53"/>
      <c r="L36" s="53"/>
      <c r="M36" s="53">
        <f t="shared" si="0"/>
        <v>122883.69363466464</v>
      </c>
      <c r="N36" s="53"/>
      <c r="O36" s="53">
        <f t="shared" si="1"/>
        <v>125218.48381372326</v>
      </c>
      <c r="P36" s="53"/>
      <c r="Q36" s="53"/>
      <c r="R36" s="53"/>
      <c r="S36" s="53"/>
      <c r="T36" s="48"/>
    </row>
    <row r="37" spans="1:21" ht="12.75" customHeight="1" x14ac:dyDescent="0.4">
      <c r="A37" s="14"/>
      <c r="B37" s="9"/>
      <c r="C37" s="35">
        <v>24</v>
      </c>
      <c r="D37" s="28"/>
      <c r="E37" s="30" t="s">
        <v>232</v>
      </c>
      <c r="F37" s="53">
        <v>4</v>
      </c>
      <c r="G37" s="53">
        <v>117832.25460168903</v>
      </c>
      <c r="H37" s="53"/>
      <c r="I37" s="53"/>
      <c r="J37" s="53"/>
      <c r="K37" s="53"/>
      <c r="L37" s="53"/>
      <c r="M37" s="53">
        <f t="shared" si="0"/>
        <v>120071.06743912111</v>
      </c>
      <c r="N37" s="53"/>
      <c r="O37" s="53">
        <f t="shared" si="1"/>
        <v>122352.41772046439</v>
      </c>
      <c r="P37" s="53"/>
      <c r="Q37" s="53"/>
      <c r="R37" s="53"/>
      <c r="S37" s="53"/>
      <c r="T37" s="48"/>
    </row>
    <row r="38" spans="1:21" ht="12.75" customHeight="1" x14ac:dyDescent="0.4">
      <c r="A38" s="14"/>
      <c r="B38" s="9"/>
      <c r="C38" s="35">
        <v>25</v>
      </c>
      <c r="D38" s="28"/>
      <c r="E38" s="1" t="s">
        <v>233</v>
      </c>
      <c r="F38" s="2">
        <v>1</v>
      </c>
      <c r="G38" s="53">
        <v>117832.25460168903</v>
      </c>
      <c r="H38" s="53"/>
      <c r="I38" s="53"/>
      <c r="J38" s="53"/>
      <c r="K38" s="53"/>
      <c r="M38" s="53">
        <f t="shared" si="0"/>
        <v>120071.06743912111</v>
      </c>
      <c r="N38" s="53"/>
      <c r="O38" s="53">
        <f t="shared" si="1"/>
        <v>122352.41772046439</v>
      </c>
      <c r="Q38" s="53"/>
      <c r="R38" s="53"/>
      <c r="S38" s="53"/>
      <c r="T38" s="48"/>
    </row>
    <row r="39" spans="1:21" ht="12.75" customHeight="1" x14ac:dyDescent="0.4">
      <c r="A39" s="66"/>
      <c r="B39" s="9"/>
      <c r="C39" s="35">
        <v>26</v>
      </c>
      <c r="D39" s="28"/>
      <c r="E39" s="30" t="s">
        <v>45</v>
      </c>
      <c r="F39" s="53">
        <v>1</v>
      </c>
      <c r="G39" s="53">
        <v>115739.90811509448</v>
      </c>
      <c r="H39" s="53"/>
      <c r="I39" s="53"/>
      <c r="J39" s="53"/>
      <c r="K39" s="53"/>
      <c r="L39" s="53"/>
      <c r="M39" s="53">
        <f t="shared" si="0"/>
        <v>117938.96636928126</v>
      </c>
      <c r="N39" s="53"/>
      <c r="O39" s="53">
        <f t="shared" si="1"/>
        <v>120179.8067302976</v>
      </c>
      <c r="P39" s="53"/>
      <c r="Q39" s="53"/>
      <c r="R39" s="53"/>
      <c r="S39" s="53"/>
      <c r="T39" s="48"/>
    </row>
    <row r="40" spans="1:21" ht="12.75" customHeight="1" x14ac:dyDescent="0.4">
      <c r="A40" s="14"/>
      <c r="B40" s="9"/>
      <c r="C40" s="100">
        <v>27</v>
      </c>
      <c r="D40" s="101"/>
      <c r="E40" s="102" t="s">
        <v>23</v>
      </c>
      <c r="F40" s="103">
        <v>39</v>
      </c>
      <c r="G40" s="103"/>
      <c r="H40" s="103"/>
      <c r="I40" s="104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48"/>
    </row>
    <row r="41" spans="1:21" ht="12.75" customHeight="1" x14ac:dyDescent="0.4">
      <c r="A41" s="14"/>
      <c r="B41" s="9"/>
      <c r="C41" s="105" t="s">
        <v>2</v>
      </c>
      <c r="D41" s="101"/>
      <c r="E41" s="102" t="s">
        <v>73</v>
      </c>
      <c r="F41" s="103"/>
      <c r="G41" s="108">
        <v>110757.14799999999</v>
      </c>
      <c r="H41" s="103"/>
      <c r="I41" s="103"/>
      <c r="J41" s="103"/>
      <c r="K41" s="103"/>
      <c r="L41" s="103"/>
      <c r="M41" s="103">
        <f>U41*(1+$T$8)</f>
        <v>112750.77666399999</v>
      </c>
      <c r="N41" s="103"/>
      <c r="O41" s="103">
        <f t="shared" ref="O41:O49" si="2">M41*(1+$T$8)</f>
        <v>114893.04142061598</v>
      </c>
      <c r="P41" s="103"/>
      <c r="Q41" s="103"/>
      <c r="R41" s="103"/>
      <c r="S41" s="103"/>
      <c r="T41" s="48"/>
      <c r="U41" s="53">
        <v>110648.45600000001</v>
      </c>
    </row>
    <row r="42" spans="1:21" ht="12.75" customHeight="1" x14ac:dyDescent="0.4">
      <c r="A42" s="14"/>
      <c r="B42" s="9"/>
      <c r="C42" s="102"/>
      <c r="D42" s="101"/>
      <c r="E42" s="102" t="s">
        <v>74</v>
      </c>
      <c r="F42" s="103"/>
      <c r="G42" s="108">
        <v>100369</v>
      </c>
      <c r="H42" s="103"/>
      <c r="I42" s="103"/>
      <c r="J42" s="103"/>
      <c r="K42" s="103"/>
      <c r="L42" s="103"/>
      <c r="M42" s="103">
        <f>U42*(1+$T$8)</f>
        <v>102177.14965799999</v>
      </c>
      <c r="N42" s="103"/>
      <c r="O42" s="103">
        <f t="shared" si="2"/>
        <v>104118.51550150198</v>
      </c>
      <c r="P42" s="103"/>
      <c r="Q42" s="103"/>
      <c r="R42" s="103"/>
      <c r="S42" s="103"/>
      <c r="T42" s="48"/>
      <c r="U42" s="53">
        <v>100271.982</v>
      </c>
    </row>
    <row r="43" spans="1:21" ht="12.75" customHeight="1" x14ac:dyDescent="0.4">
      <c r="A43" s="14"/>
      <c r="B43" s="9"/>
      <c r="C43" s="102"/>
      <c r="D43" s="101"/>
      <c r="E43" s="102" t="s">
        <v>75</v>
      </c>
      <c r="F43" s="103"/>
      <c r="G43" s="108">
        <v>86597.682499492919</v>
      </c>
      <c r="H43" s="103"/>
      <c r="I43" s="103"/>
      <c r="J43" s="103"/>
      <c r="K43" s="103"/>
      <c r="L43" s="103"/>
      <c r="M43" s="103">
        <f>U43*(1+$T$8)</f>
        <v>88156.440784483784</v>
      </c>
      <c r="N43" s="103"/>
      <c r="O43" s="103">
        <f t="shared" si="2"/>
        <v>89831.413159388962</v>
      </c>
      <c r="P43" s="103"/>
      <c r="Q43" s="103"/>
      <c r="R43" s="103"/>
      <c r="S43" s="103"/>
      <c r="T43" s="48"/>
      <c r="U43" s="53">
        <v>86512.69949409597</v>
      </c>
    </row>
    <row r="44" spans="1:21" ht="12.75" customHeight="1" x14ac:dyDescent="0.4">
      <c r="A44" s="14"/>
      <c r="B44" s="9"/>
      <c r="C44" s="31">
        <v>28</v>
      </c>
      <c r="D44" s="28"/>
      <c r="E44" s="30" t="s">
        <v>44</v>
      </c>
      <c r="F44" s="53">
        <v>1</v>
      </c>
      <c r="G44" s="53">
        <v>107776.90355282331</v>
      </c>
      <c r="H44" s="53"/>
      <c r="J44" s="53"/>
      <c r="L44" s="53"/>
      <c r="M44" s="53">
        <f t="shared" ref="M44:M49" si="3">G44*(1+$T$8)</f>
        <v>109824.66472032694</v>
      </c>
      <c r="N44" s="53"/>
      <c r="O44" s="53">
        <f t="shared" si="2"/>
        <v>111911.33335001314</v>
      </c>
      <c r="P44" s="53"/>
      <c r="Q44" s="53"/>
      <c r="R44" s="53"/>
      <c r="S44" s="53"/>
      <c r="T44" s="48"/>
    </row>
    <row r="45" spans="1:21" ht="12.75" customHeight="1" x14ac:dyDescent="0.4">
      <c r="A45" s="14"/>
      <c r="B45" s="9"/>
      <c r="C45" s="35">
        <v>29</v>
      </c>
      <c r="D45" s="28"/>
      <c r="E45" s="30" t="s">
        <v>234</v>
      </c>
      <c r="F45" s="53">
        <v>1</v>
      </c>
      <c r="G45" s="53">
        <v>107776.90355282331</v>
      </c>
      <c r="H45" s="53"/>
      <c r="I45" s="53"/>
      <c r="J45" s="53"/>
      <c r="K45" s="53"/>
      <c r="L45" s="53"/>
      <c r="M45" s="53">
        <f t="shared" si="3"/>
        <v>109824.66472032694</v>
      </c>
      <c r="N45" s="53"/>
      <c r="O45" s="53">
        <f t="shared" si="2"/>
        <v>111911.33335001314</v>
      </c>
      <c r="P45" s="53"/>
      <c r="Q45" s="53"/>
      <c r="R45" s="53"/>
      <c r="S45" s="53"/>
      <c r="T45" s="48"/>
    </row>
    <row r="46" spans="1:21" ht="12.75" customHeight="1" x14ac:dyDescent="0.4">
      <c r="A46" s="14"/>
      <c r="B46" s="9"/>
      <c r="C46" s="35">
        <v>30</v>
      </c>
      <c r="D46" s="28"/>
      <c r="E46" s="30" t="s">
        <v>235</v>
      </c>
      <c r="F46" s="53">
        <v>1</v>
      </c>
      <c r="G46" s="53">
        <v>104686.3999916309</v>
      </c>
      <c r="H46" s="53"/>
      <c r="I46" s="53"/>
      <c r="J46" s="53"/>
      <c r="K46" s="53"/>
      <c r="L46" s="53"/>
      <c r="M46" s="53">
        <f t="shared" si="3"/>
        <v>106675.44159147187</v>
      </c>
      <c r="N46" s="53"/>
      <c r="O46" s="53">
        <f t="shared" si="2"/>
        <v>108702.27498170982</v>
      </c>
      <c r="P46" s="53"/>
      <c r="Q46" s="53"/>
      <c r="R46" s="53"/>
      <c r="S46" s="53"/>
      <c r="T46" s="48"/>
    </row>
    <row r="47" spans="1:21" ht="12.75" customHeight="1" x14ac:dyDescent="0.4">
      <c r="A47" s="14"/>
      <c r="B47" s="9"/>
      <c r="C47" s="35">
        <v>31</v>
      </c>
      <c r="D47" s="28"/>
      <c r="E47" s="30" t="s">
        <v>236</v>
      </c>
      <c r="F47" s="53">
        <v>1</v>
      </c>
      <c r="G47" s="53">
        <v>104513.62565535013</v>
      </c>
      <c r="H47" s="53"/>
      <c r="I47" s="53"/>
      <c r="J47" s="53"/>
      <c r="K47" s="53"/>
      <c r="L47" s="53"/>
      <c r="M47" s="53">
        <f t="shared" si="3"/>
        <v>106499.38454280177</v>
      </c>
      <c r="N47" s="53"/>
      <c r="O47" s="53">
        <f t="shared" si="2"/>
        <v>108522.872849115</v>
      </c>
      <c r="P47" s="53"/>
      <c r="Q47" s="53"/>
      <c r="R47" s="53"/>
      <c r="S47" s="53"/>
      <c r="T47" s="48"/>
    </row>
    <row r="48" spans="1:21" ht="12.75" customHeight="1" x14ac:dyDescent="0.4">
      <c r="A48" s="14"/>
      <c r="B48" s="9"/>
      <c r="C48" s="35">
        <v>32</v>
      </c>
      <c r="D48" s="28"/>
      <c r="E48" s="30" t="s">
        <v>43</v>
      </c>
      <c r="F48" s="53">
        <v>1</v>
      </c>
      <c r="G48" s="53">
        <v>103926.46287189588</v>
      </c>
      <c r="H48" s="53"/>
      <c r="I48" s="53"/>
      <c r="J48" s="53"/>
      <c r="K48" s="53"/>
      <c r="L48" s="53"/>
      <c r="M48" s="53">
        <f t="shared" si="3"/>
        <v>105901.0656664619</v>
      </c>
      <c r="N48" s="53"/>
      <c r="O48" s="53">
        <f t="shared" si="2"/>
        <v>107913.18591412467</v>
      </c>
      <c r="P48" s="53"/>
      <c r="Q48" s="53"/>
      <c r="R48" s="53"/>
      <c r="S48" s="53"/>
      <c r="T48" s="48"/>
    </row>
    <row r="49" spans="1:21" ht="12.75" customHeight="1" x14ac:dyDescent="0.4">
      <c r="A49" s="14"/>
      <c r="B49" s="9"/>
      <c r="C49" s="35">
        <v>33</v>
      </c>
      <c r="D49" s="28"/>
      <c r="E49" s="30" t="s">
        <v>41</v>
      </c>
      <c r="F49" s="53">
        <v>1</v>
      </c>
      <c r="G49" s="53">
        <v>100012.28020282602</v>
      </c>
      <c r="H49" s="53"/>
      <c r="I49" s="53"/>
      <c r="J49" s="53"/>
      <c r="K49" s="53"/>
      <c r="L49" s="53"/>
      <c r="M49" s="53">
        <f t="shared" si="3"/>
        <v>101912.5135266797</v>
      </c>
      <c r="N49" s="53"/>
      <c r="O49" s="53">
        <f t="shared" si="2"/>
        <v>103848.8512836866</v>
      </c>
      <c r="P49" s="53"/>
      <c r="Q49" s="53"/>
      <c r="R49" s="53"/>
      <c r="S49" s="53"/>
      <c r="T49" s="48"/>
    </row>
    <row r="50" spans="1:21" ht="12.75" customHeight="1" x14ac:dyDescent="0.4">
      <c r="A50" s="14"/>
      <c r="B50" s="9"/>
      <c r="C50" s="100">
        <v>34</v>
      </c>
      <c r="D50" s="101"/>
      <c r="E50" s="102" t="s">
        <v>42</v>
      </c>
      <c r="F50" s="103">
        <v>5</v>
      </c>
      <c r="G50" s="108">
        <v>99968.852688180414</v>
      </c>
      <c r="H50" s="103"/>
      <c r="I50" s="103"/>
      <c r="J50" s="103"/>
      <c r="K50" s="103"/>
      <c r="L50" s="103"/>
      <c r="M50" s="103">
        <f>U50*(1+$T$8)</f>
        <v>101768.29203656765</v>
      </c>
      <c r="N50" s="103"/>
      <c r="O50" s="103">
        <f t="shared" ref="O50:O58" si="4">M50*(1+$T$8)</f>
        <v>103701.88958526243</v>
      </c>
      <c r="P50" s="103"/>
      <c r="Q50" s="103"/>
      <c r="R50" s="103"/>
      <c r="S50" s="103"/>
      <c r="T50" s="48"/>
      <c r="U50" s="53">
        <v>99870.747827838728</v>
      </c>
    </row>
    <row r="51" spans="1:21" ht="12.75" customHeight="1" x14ac:dyDescent="0.4">
      <c r="A51" s="14"/>
      <c r="B51" s="9"/>
      <c r="C51" s="35">
        <v>35</v>
      </c>
      <c r="D51" s="28"/>
      <c r="E51" s="50" t="s">
        <v>237</v>
      </c>
      <c r="F51" s="53">
        <v>1</v>
      </c>
      <c r="G51" s="53">
        <v>98583.04810390911</v>
      </c>
      <c r="H51" s="53"/>
      <c r="I51" s="53"/>
      <c r="J51" s="53"/>
      <c r="K51" s="53"/>
      <c r="L51" s="53"/>
      <c r="M51" s="53">
        <f t="shared" ref="M51:M58" si="5">G51*(1+$T$8)</f>
        <v>100456.12601788338</v>
      </c>
      <c r="N51" s="53"/>
      <c r="O51" s="53">
        <f t="shared" si="4"/>
        <v>102364.79241222315</v>
      </c>
      <c r="P51" s="53"/>
      <c r="Q51" s="53"/>
      <c r="R51" s="53"/>
      <c r="S51" s="53"/>
      <c r="T51" s="48"/>
    </row>
    <row r="52" spans="1:21" ht="12.75" customHeight="1" x14ac:dyDescent="0.4">
      <c r="A52" s="14"/>
      <c r="B52" s="9"/>
      <c r="C52" s="35">
        <v>36</v>
      </c>
      <c r="D52" s="28"/>
      <c r="E52" s="30" t="s">
        <v>40</v>
      </c>
      <c r="F52" s="53">
        <v>1</v>
      </c>
      <c r="G52" s="53">
        <v>98582.541118463661</v>
      </c>
      <c r="H52" s="53"/>
      <c r="I52" s="53"/>
      <c r="J52" s="53"/>
      <c r="K52" s="53"/>
      <c r="L52" s="53"/>
      <c r="M52" s="53">
        <f t="shared" si="5"/>
        <v>100455.60939971446</v>
      </c>
      <c r="N52" s="53"/>
      <c r="O52" s="53">
        <f t="shared" si="4"/>
        <v>102364.26597830903</v>
      </c>
      <c r="P52" s="53"/>
      <c r="Q52" s="53"/>
      <c r="R52" s="53"/>
      <c r="S52" s="53"/>
      <c r="T52" s="48"/>
    </row>
    <row r="53" spans="1:21" ht="12.75" customHeight="1" x14ac:dyDescent="0.4">
      <c r="A53" s="14"/>
      <c r="B53" s="9"/>
      <c r="C53" s="35">
        <v>37</v>
      </c>
      <c r="D53" s="28"/>
      <c r="E53" s="50" t="s">
        <v>238</v>
      </c>
      <c r="F53" s="53">
        <v>1</v>
      </c>
      <c r="G53" s="53">
        <v>93041.679686206524</v>
      </c>
      <c r="H53" s="53"/>
      <c r="I53" s="53"/>
      <c r="J53" s="53"/>
      <c r="K53" s="53"/>
      <c r="L53" s="53"/>
      <c r="M53" s="53">
        <f t="shared" si="5"/>
        <v>94809.471600244433</v>
      </c>
      <c r="N53" s="53"/>
      <c r="O53" s="53">
        <f t="shared" si="4"/>
        <v>96610.851560649069</v>
      </c>
      <c r="P53" s="53"/>
      <c r="Q53" s="53"/>
      <c r="R53" s="53"/>
      <c r="S53" s="53"/>
      <c r="T53" s="48"/>
    </row>
    <row r="54" spans="1:21" ht="12.75" customHeight="1" x14ac:dyDescent="0.4">
      <c r="A54" s="14"/>
      <c r="B54" s="9"/>
      <c r="C54" s="35">
        <v>38</v>
      </c>
      <c r="D54" s="28"/>
      <c r="E54" s="30" t="s">
        <v>239</v>
      </c>
      <c r="F54" s="53">
        <v>1</v>
      </c>
      <c r="G54" s="53">
        <v>91095.268804043299</v>
      </c>
      <c r="H54" s="53"/>
      <c r="I54" s="53"/>
      <c r="J54" s="53"/>
      <c r="K54" s="53"/>
      <c r="L54" s="53"/>
      <c r="M54" s="53">
        <f t="shared" si="5"/>
        <v>92826.078911320117</v>
      </c>
      <c r="N54" s="53"/>
      <c r="O54" s="53">
        <f t="shared" si="4"/>
        <v>94589.774410635189</v>
      </c>
      <c r="P54" s="53"/>
      <c r="Q54" s="53"/>
      <c r="R54" s="53"/>
      <c r="S54" s="53"/>
      <c r="T54" s="48"/>
    </row>
    <row r="55" spans="1:21" ht="12.75" customHeight="1" x14ac:dyDescent="0.4">
      <c r="A55" s="14"/>
      <c r="B55" s="9"/>
      <c r="C55" s="35">
        <v>39</v>
      </c>
      <c r="D55" s="28"/>
      <c r="E55" s="30" t="s">
        <v>77</v>
      </c>
      <c r="F55" s="53">
        <v>1</v>
      </c>
      <c r="G55" s="53">
        <v>87004.406553530949</v>
      </c>
      <c r="H55" s="53"/>
      <c r="I55" s="53"/>
      <c r="J55" s="53"/>
      <c r="K55" s="53"/>
      <c r="L55" s="53"/>
      <c r="M55" s="53">
        <f t="shared" si="5"/>
        <v>88657.490278048033</v>
      </c>
      <c r="N55" s="53"/>
      <c r="O55" s="53">
        <f t="shared" si="4"/>
        <v>90341.982593330933</v>
      </c>
      <c r="P55" s="53"/>
      <c r="Q55" s="53"/>
      <c r="R55" s="53"/>
      <c r="S55" s="53"/>
      <c r="T55" s="48"/>
    </row>
    <row r="56" spans="1:21" ht="12.75" customHeight="1" x14ac:dyDescent="0.4">
      <c r="A56" s="14"/>
      <c r="B56" s="9"/>
      <c r="C56" s="35">
        <v>40</v>
      </c>
      <c r="D56" s="28"/>
      <c r="E56" s="30" t="s">
        <v>39</v>
      </c>
      <c r="F56" s="53">
        <v>1</v>
      </c>
      <c r="G56" s="53">
        <v>87002.676713392255</v>
      </c>
      <c r="H56" s="53"/>
      <c r="I56" s="53"/>
      <c r="J56" s="53"/>
      <c r="K56" s="53"/>
      <c r="L56" s="53"/>
      <c r="M56" s="53">
        <f t="shared" si="5"/>
        <v>88655.727570946707</v>
      </c>
      <c r="N56" s="53"/>
      <c r="O56" s="53">
        <f t="shared" si="4"/>
        <v>90340.186394794684</v>
      </c>
      <c r="P56" s="53"/>
      <c r="Q56" s="53"/>
      <c r="R56" s="53"/>
      <c r="S56" s="53"/>
      <c r="T56" s="48"/>
    </row>
    <row r="57" spans="1:21" ht="12.75" customHeight="1" x14ac:dyDescent="0.4">
      <c r="A57" s="14"/>
      <c r="B57" s="9"/>
      <c r="C57" s="35">
        <v>41</v>
      </c>
      <c r="D57" s="28"/>
      <c r="E57" s="29" t="s">
        <v>38</v>
      </c>
      <c r="F57" s="53">
        <v>1</v>
      </c>
      <c r="G57" s="53">
        <v>86894.325817429752</v>
      </c>
      <c r="H57" s="53"/>
      <c r="I57" s="53"/>
      <c r="J57" s="53"/>
      <c r="K57" s="53"/>
      <c r="L57" s="53"/>
      <c r="M57" s="53">
        <f t="shared" si="5"/>
        <v>88545.318007960916</v>
      </c>
      <c r="N57" s="53"/>
      <c r="O57" s="53">
        <f t="shared" si="4"/>
        <v>90227.679050112158</v>
      </c>
      <c r="P57" s="53"/>
      <c r="Q57" s="53"/>
      <c r="R57" s="53"/>
      <c r="S57" s="53"/>
      <c r="T57" s="48"/>
    </row>
    <row r="58" spans="1:21" ht="12.75" customHeight="1" x14ac:dyDescent="0.4">
      <c r="A58" s="14"/>
      <c r="B58" s="9"/>
      <c r="C58" s="35">
        <v>42</v>
      </c>
      <c r="D58" s="28"/>
      <c r="E58" s="30" t="s">
        <v>240</v>
      </c>
      <c r="F58" s="53">
        <v>1</v>
      </c>
      <c r="G58" s="53">
        <v>86170</v>
      </c>
      <c r="H58" s="53"/>
      <c r="I58" s="53"/>
      <c r="J58" s="53"/>
      <c r="K58" s="53"/>
      <c r="L58" s="53"/>
      <c r="M58" s="53">
        <f t="shared" si="5"/>
        <v>87807.23</v>
      </c>
      <c r="N58" s="53"/>
      <c r="O58" s="53">
        <f t="shared" si="4"/>
        <v>89475.56736999999</v>
      </c>
      <c r="P58" s="53"/>
      <c r="Q58" s="53"/>
      <c r="R58" s="53"/>
      <c r="S58" s="53"/>
      <c r="T58" s="48"/>
    </row>
    <row r="59" spans="1:21" s="48" customFormat="1" ht="12.75" customHeight="1" x14ac:dyDescent="0.4">
      <c r="A59" s="14"/>
      <c r="B59" s="9"/>
      <c r="C59" s="35">
        <v>43</v>
      </c>
      <c r="D59" s="47"/>
      <c r="E59" s="50" t="s">
        <v>290</v>
      </c>
      <c r="F59" s="53">
        <v>5</v>
      </c>
      <c r="G59" s="53">
        <v>85318.144430376007</v>
      </c>
      <c r="H59" s="53"/>
      <c r="I59" s="53"/>
      <c r="J59" s="53"/>
      <c r="K59" s="53"/>
      <c r="L59" s="53"/>
      <c r="M59" s="53">
        <f t="shared" ref="M59" si="6">G59*(1+$T$8)</f>
        <v>86939.189174553147</v>
      </c>
      <c r="N59" s="53"/>
      <c r="O59" s="53">
        <f t="shared" ref="O59" si="7">M59*(1+$T$8)</f>
        <v>88591.033768869645</v>
      </c>
      <c r="P59" s="53"/>
      <c r="Q59" s="53"/>
      <c r="R59" s="53"/>
      <c r="S59" s="53"/>
    </row>
    <row r="60" spans="1:21" ht="12.75" customHeight="1" x14ac:dyDescent="0.4">
      <c r="A60" s="14"/>
      <c r="B60" s="9"/>
      <c r="C60" s="35">
        <v>44</v>
      </c>
      <c r="D60" s="28"/>
      <c r="E60" s="30" t="s">
        <v>291</v>
      </c>
      <c r="F60" s="53">
        <v>2</v>
      </c>
      <c r="G60" s="53">
        <v>83709.165928039787</v>
      </c>
      <c r="H60" s="53"/>
      <c r="I60" s="53"/>
      <c r="J60" s="53"/>
      <c r="K60" s="53"/>
      <c r="L60" s="53"/>
      <c r="M60" s="53">
        <f t="shared" ref="M60:M65" si="8">G60*(1+$T$8)</f>
        <v>85299.640080672529</v>
      </c>
      <c r="N60" s="53"/>
      <c r="O60" s="53">
        <f t="shared" ref="O60:O65" si="9">M60*(1+$T$8)</f>
        <v>86920.333242205292</v>
      </c>
      <c r="P60" s="53"/>
      <c r="Q60" s="53"/>
      <c r="R60" s="53"/>
      <c r="S60" s="53"/>
      <c r="T60" s="48"/>
    </row>
    <row r="61" spans="1:21" ht="12.75" customHeight="1" x14ac:dyDescent="0.4">
      <c r="A61" s="14"/>
      <c r="B61" s="9"/>
      <c r="C61" s="35">
        <v>45</v>
      </c>
      <c r="D61" s="28"/>
      <c r="E61" s="30" t="s">
        <v>241</v>
      </c>
      <c r="F61" s="53">
        <v>1</v>
      </c>
      <c r="G61" s="53">
        <v>82245.983267661883</v>
      </c>
      <c r="H61" s="53"/>
      <c r="I61" s="53"/>
      <c r="J61" s="53"/>
      <c r="K61" s="53"/>
      <c r="L61" s="53"/>
      <c r="M61" s="53">
        <f t="shared" si="8"/>
        <v>83808.656949747456</v>
      </c>
      <c r="N61" s="53"/>
      <c r="O61" s="53">
        <f t="shared" si="9"/>
        <v>85401.021431792644</v>
      </c>
      <c r="P61" s="53"/>
      <c r="Q61" s="53"/>
      <c r="R61" s="53"/>
      <c r="S61" s="53"/>
      <c r="T61" s="48"/>
    </row>
    <row r="62" spans="1:21" ht="12.75" customHeight="1" x14ac:dyDescent="0.4">
      <c r="A62" s="14"/>
      <c r="B62" s="9"/>
      <c r="C62" s="35">
        <v>46</v>
      </c>
      <c r="D62" s="28"/>
      <c r="E62" s="29" t="s">
        <v>9</v>
      </c>
      <c r="F62" s="53">
        <v>3</v>
      </c>
      <c r="G62" s="53">
        <v>75847.933627264109</v>
      </c>
      <c r="H62" s="53"/>
      <c r="I62" s="53"/>
      <c r="J62" s="53"/>
      <c r="K62" s="53"/>
      <c r="L62" s="53"/>
      <c r="M62" s="53">
        <f t="shared" si="8"/>
        <v>77289.044366182119</v>
      </c>
      <c r="N62" s="53"/>
      <c r="O62" s="53">
        <f t="shared" si="9"/>
        <v>78757.536209139565</v>
      </c>
      <c r="P62" s="53"/>
      <c r="Q62" s="53"/>
      <c r="R62" s="53"/>
      <c r="S62" s="53"/>
      <c r="T62" s="48"/>
    </row>
    <row r="63" spans="1:21" s="48" customFormat="1" ht="12.75" customHeight="1" x14ac:dyDescent="0.4">
      <c r="A63" s="14"/>
      <c r="B63" s="9"/>
      <c r="C63" s="35">
        <v>47</v>
      </c>
      <c r="D63" s="75"/>
      <c r="E63" s="50" t="s">
        <v>37</v>
      </c>
      <c r="F63" s="53">
        <v>11</v>
      </c>
      <c r="G63" s="53">
        <v>73341.355951690566</v>
      </c>
      <c r="H63" s="53"/>
      <c r="I63" s="53"/>
      <c r="J63" s="53"/>
      <c r="K63" s="53"/>
      <c r="L63" s="53"/>
      <c r="M63" s="53">
        <f t="shared" si="8"/>
        <v>74734.841714772687</v>
      </c>
      <c r="N63" s="53"/>
      <c r="O63" s="53">
        <f t="shared" si="9"/>
        <v>76154.803707353363</v>
      </c>
      <c r="P63" s="53"/>
      <c r="Q63" s="53"/>
      <c r="R63" s="53"/>
      <c r="S63" s="53"/>
    </row>
    <row r="64" spans="1:21" s="48" customFormat="1" ht="12.75" customHeight="1" x14ac:dyDescent="0.4">
      <c r="A64" s="14"/>
      <c r="B64" s="9"/>
      <c r="C64" s="35">
        <v>48</v>
      </c>
      <c r="D64" s="75"/>
      <c r="E64" s="50" t="s">
        <v>8</v>
      </c>
      <c r="F64" s="53">
        <v>43</v>
      </c>
      <c r="G64" s="53">
        <v>67792.697133959577</v>
      </c>
      <c r="H64" s="53"/>
      <c r="I64" s="53"/>
      <c r="J64" s="53"/>
      <c r="K64" s="53"/>
      <c r="L64" s="53"/>
      <c r="M64" s="53">
        <f t="shared" si="8"/>
        <v>69080.758379504798</v>
      </c>
      <c r="N64" s="53"/>
      <c r="O64" s="53">
        <f t="shared" si="9"/>
        <v>70393.292788715378</v>
      </c>
      <c r="P64" s="53"/>
      <c r="Q64" s="53"/>
      <c r="R64" s="53"/>
      <c r="S64" s="53"/>
    </row>
    <row r="65" spans="1:20" ht="12.75" customHeight="1" x14ac:dyDescent="0.4">
      <c r="A65" s="14"/>
      <c r="B65" s="9"/>
      <c r="C65" s="35">
        <v>49</v>
      </c>
      <c r="D65" s="28"/>
      <c r="E65" s="50" t="s">
        <v>242</v>
      </c>
      <c r="F65" s="53">
        <v>1</v>
      </c>
      <c r="G65" s="53">
        <v>66407.435908921907</v>
      </c>
      <c r="H65" s="53"/>
      <c r="I65" s="53"/>
      <c r="J65" s="53"/>
      <c r="K65" s="53"/>
      <c r="L65" s="54"/>
      <c r="M65" s="53">
        <f t="shared" si="8"/>
        <v>67669.177191191411</v>
      </c>
      <c r="N65" s="53"/>
      <c r="O65" s="53">
        <f t="shared" si="9"/>
        <v>68954.891557824041</v>
      </c>
      <c r="P65" s="54"/>
      <c r="Q65" s="53"/>
      <c r="R65" s="53"/>
      <c r="S65" s="53"/>
      <c r="T65" s="48"/>
    </row>
    <row r="66" spans="1:20" ht="12.75" customHeight="1" x14ac:dyDescent="0.4">
      <c r="A66" s="14"/>
      <c r="B66" s="9"/>
      <c r="C66" s="28"/>
      <c r="D66" s="28"/>
      <c r="E66" s="67" t="s">
        <v>3</v>
      </c>
      <c r="F66" s="12">
        <f>SUM(F14:F65)</f>
        <v>160</v>
      </c>
      <c r="G66" s="53"/>
      <c r="H66" s="12">
        <f>SUM(H14:H65)</f>
        <v>0</v>
      </c>
      <c r="I66" s="18"/>
      <c r="J66" s="12">
        <f>SUM(J14:J65)</f>
        <v>0</v>
      </c>
      <c r="K66" s="18"/>
      <c r="L66" s="12">
        <f>SUM(L14:L65)</f>
        <v>0</v>
      </c>
      <c r="M66" s="18"/>
      <c r="N66" s="12">
        <f>SUM(N14:N65)</f>
        <v>0</v>
      </c>
      <c r="O66" s="53"/>
      <c r="P66" s="12">
        <f>SUM(P14:P65)</f>
        <v>0</v>
      </c>
      <c r="Q66" s="18"/>
      <c r="R66" s="12">
        <f>SUM(R14:R65)</f>
        <v>0</v>
      </c>
      <c r="S66" s="53"/>
    </row>
    <row r="67" spans="1:20" s="48" customFormat="1" ht="12.75" customHeight="1" x14ac:dyDescent="0.4">
      <c r="A67" s="14"/>
      <c r="B67" s="9"/>
      <c r="C67" s="47"/>
      <c r="D67" s="47"/>
      <c r="E67" s="50"/>
      <c r="F67" s="53"/>
      <c r="G67" s="53"/>
      <c r="H67" s="53"/>
      <c r="I67" s="18"/>
      <c r="J67" s="53"/>
      <c r="K67" s="18"/>
      <c r="L67" s="53"/>
      <c r="M67" s="18"/>
      <c r="N67" s="53"/>
      <c r="O67" s="53"/>
      <c r="P67" s="53"/>
      <c r="Q67" s="18"/>
      <c r="R67" s="53"/>
      <c r="S67" s="53"/>
    </row>
    <row r="68" spans="1:20" s="48" customFormat="1" ht="12.75" customHeight="1" x14ac:dyDescent="0.4">
      <c r="A68" s="14"/>
      <c r="B68" s="9"/>
      <c r="C68" s="75"/>
      <c r="D68" s="75"/>
      <c r="E68" s="50" t="s">
        <v>11</v>
      </c>
      <c r="F68" s="53"/>
      <c r="G68" s="53"/>
      <c r="H68" s="53"/>
      <c r="I68" s="18"/>
      <c r="J68" s="53"/>
      <c r="K68" s="18"/>
      <c r="L68" s="53"/>
      <c r="M68" s="18"/>
      <c r="P68" s="53"/>
      <c r="Q68" s="18"/>
    </row>
    <row r="69" spans="1:20" s="48" customFormat="1" ht="12.75" customHeight="1" x14ac:dyDescent="0.4">
      <c r="A69" s="14"/>
      <c r="B69" s="9"/>
      <c r="C69" s="75"/>
      <c r="D69" s="75"/>
      <c r="E69" s="50" t="s">
        <v>82</v>
      </c>
      <c r="F69" s="53"/>
      <c r="G69" s="53"/>
      <c r="H69" s="53"/>
      <c r="I69" s="18"/>
      <c r="J69" s="53"/>
      <c r="K69" s="18"/>
      <c r="L69" s="53"/>
      <c r="M69" s="18"/>
      <c r="P69" s="53"/>
      <c r="Q69" s="18"/>
    </row>
    <row r="70" spans="1:20" s="58" customFormat="1" ht="12.75" customHeight="1" x14ac:dyDescent="0.3">
      <c r="A70" s="78"/>
      <c r="B70" s="78"/>
      <c r="C70" s="79">
        <v>50</v>
      </c>
      <c r="D70" s="80"/>
      <c r="E70" s="80" t="s">
        <v>243</v>
      </c>
      <c r="F70" s="81">
        <v>21</v>
      </c>
      <c r="G70" s="81"/>
      <c r="H70" s="81"/>
      <c r="I70" s="81"/>
      <c r="J70" s="81"/>
      <c r="K70" s="81"/>
      <c r="L70" s="81"/>
      <c r="M70" s="81"/>
      <c r="N70" s="82"/>
      <c r="O70" s="82"/>
      <c r="P70" s="81"/>
      <c r="Q70" s="81"/>
      <c r="R70" s="82"/>
      <c r="S70" s="82"/>
    </row>
    <row r="71" spans="1:20" s="58" customFormat="1" ht="12.75" customHeight="1" x14ac:dyDescent="0.3">
      <c r="A71" s="78"/>
      <c r="B71" s="78" t="s">
        <v>244</v>
      </c>
      <c r="C71" s="80"/>
      <c r="D71" s="80"/>
      <c r="E71" s="80" t="s">
        <v>245</v>
      </c>
      <c r="F71" s="81"/>
      <c r="G71" s="81" t="s">
        <v>85</v>
      </c>
      <c r="H71" s="81"/>
      <c r="I71" s="81"/>
      <c r="J71" s="81"/>
      <c r="K71" s="81"/>
      <c r="L71" s="81"/>
      <c r="M71" s="81" t="str">
        <f t="shared" ref="M71:M76" si="10">G71</f>
        <v>GRADE C123</v>
      </c>
      <c r="N71" s="82"/>
      <c r="O71" s="81" t="str">
        <f t="shared" ref="O71:O76" si="11">M71</f>
        <v>GRADE C123</v>
      </c>
      <c r="P71" s="81"/>
      <c r="Q71" s="81"/>
      <c r="R71" s="82"/>
      <c r="S71" s="82"/>
    </row>
    <row r="72" spans="1:20" s="58" customFormat="1" ht="12.75" customHeight="1" x14ac:dyDescent="0.3">
      <c r="A72" s="78"/>
      <c r="B72" s="78" t="s">
        <v>97</v>
      </c>
      <c r="C72" s="83"/>
      <c r="D72" s="80"/>
      <c r="E72" s="77" t="s">
        <v>98</v>
      </c>
      <c r="F72" s="81"/>
      <c r="G72" s="81" t="s">
        <v>99</v>
      </c>
      <c r="H72" s="81"/>
      <c r="I72" s="81"/>
      <c r="J72" s="81"/>
      <c r="K72" s="81"/>
      <c r="L72" s="81"/>
      <c r="M72" s="81" t="str">
        <f t="shared" si="10"/>
        <v>GRADE C118</v>
      </c>
      <c r="N72" s="82"/>
      <c r="O72" s="81" t="str">
        <f t="shared" si="11"/>
        <v>GRADE C118</v>
      </c>
      <c r="P72" s="81"/>
      <c r="Q72" s="81"/>
      <c r="R72" s="82"/>
      <c r="S72" s="82"/>
    </row>
    <row r="73" spans="1:20" s="58" customFormat="1" ht="12.75" customHeight="1" x14ac:dyDescent="0.3">
      <c r="A73" s="78"/>
      <c r="B73" s="78" t="s">
        <v>246</v>
      </c>
      <c r="C73" s="80"/>
      <c r="D73" s="80"/>
      <c r="E73" s="80" t="s">
        <v>247</v>
      </c>
      <c r="F73" s="81"/>
      <c r="G73" s="81" t="s">
        <v>104</v>
      </c>
      <c r="H73" s="81"/>
      <c r="I73" s="81"/>
      <c r="J73" s="81"/>
      <c r="K73" s="81"/>
      <c r="L73" s="81"/>
      <c r="M73" s="81" t="str">
        <f t="shared" si="10"/>
        <v>GRADE C117</v>
      </c>
      <c r="N73" s="82"/>
      <c r="O73" s="81" t="str">
        <f t="shared" si="11"/>
        <v>GRADE C117</v>
      </c>
      <c r="P73" s="81"/>
      <c r="Q73" s="81"/>
      <c r="R73" s="82"/>
      <c r="S73" s="82"/>
    </row>
    <row r="74" spans="1:20" s="58" customFormat="1" ht="12.75" customHeight="1" x14ac:dyDescent="0.3">
      <c r="A74" s="78"/>
      <c r="B74" s="78" t="s">
        <v>115</v>
      </c>
      <c r="C74" s="80"/>
      <c r="D74" s="80"/>
      <c r="E74" s="80" t="s">
        <v>248</v>
      </c>
      <c r="F74" s="81"/>
      <c r="G74" s="81" t="s">
        <v>114</v>
      </c>
      <c r="H74" s="81"/>
      <c r="I74" s="81"/>
      <c r="J74" s="81"/>
      <c r="K74" s="81"/>
      <c r="L74" s="81"/>
      <c r="M74" s="81" t="str">
        <f t="shared" si="10"/>
        <v>GRADE C116</v>
      </c>
      <c r="N74" s="82"/>
      <c r="O74" s="81" t="str">
        <f t="shared" si="11"/>
        <v>GRADE C116</v>
      </c>
      <c r="P74" s="81"/>
      <c r="Q74" s="81"/>
      <c r="R74" s="82"/>
      <c r="S74" s="82"/>
    </row>
    <row r="75" spans="1:20" s="58" customFormat="1" ht="12.75" customHeight="1" x14ac:dyDescent="0.3">
      <c r="A75" s="78"/>
      <c r="B75" s="78" t="s">
        <v>133</v>
      </c>
      <c r="C75" s="83"/>
      <c r="D75" s="80"/>
      <c r="E75" s="77" t="s">
        <v>134</v>
      </c>
      <c r="F75" s="81"/>
      <c r="G75" s="81" t="s">
        <v>128</v>
      </c>
      <c r="H75" s="81"/>
      <c r="I75" s="81"/>
      <c r="J75" s="81"/>
      <c r="K75" s="81"/>
      <c r="L75" s="81"/>
      <c r="M75" s="81" t="str">
        <f t="shared" si="10"/>
        <v>GRADE C115</v>
      </c>
      <c r="N75" s="82"/>
      <c r="O75" s="81" t="str">
        <f t="shared" si="11"/>
        <v>GRADE C115</v>
      </c>
      <c r="P75" s="81"/>
      <c r="Q75" s="81"/>
      <c r="R75" s="82"/>
      <c r="S75" s="82"/>
    </row>
    <row r="76" spans="1:20" s="58" customFormat="1" ht="12.75" customHeight="1" x14ac:dyDescent="0.3">
      <c r="A76" s="78"/>
      <c r="B76" s="78" t="s">
        <v>155</v>
      </c>
      <c r="C76" s="83"/>
      <c r="D76" s="80"/>
      <c r="E76" s="77" t="s">
        <v>156</v>
      </c>
      <c r="F76" s="81"/>
      <c r="G76" s="81" t="s">
        <v>154</v>
      </c>
      <c r="H76" s="81"/>
      <c r="I76" s="81"/>
      <c r="J76" s="81"/>
      <c r="K76" s="81"/>
      <c r="L76" s="81"/>
      <c r="M76" s="81" t="str">
        <f t="shared" si="10"/>
        <v>GRADE C112</v>
      </c>
      <c r="N76" s="82"/>
      <c r="O76" s="81" t="str">
        <f t="shared" si="11"/>
        <v>GRADE C112</v>
      </c>
      <c r="P76" s="81"/>
      <c r="Q76" s="81"/>
      <c r="R76" s="82"/>
      <c r="S76" s="82"/>
    </row>
    <row r="77" spans="1:20" s="58" customFormat="1" ht="12.75" customHeight="1" x14ac:dyDescent="0.3">
      <c r="A77" s="78"/>
      <c r="B77" s="78" t="s">
        <v>249</v>
      </c>
      <c r="C77" s="80"/>
      <c r="D77" s="80"/>
      <c r="E77" s="80" t="s">
        <v>250</v>
      </c>
      <c r="F77" s="81"/>
      <c r="G77" s="81" t="s">
        <v>172</v>
      </c>
      <c r="H77" s="81"/>
      <c r="I77" s="81"/>
      <c r="J77" s="81"/>
      <c r="K77" s="81"/>
      <c r="L77" s="81"/>
      <c r="M77" s="81" t="s">
        <v>172</v>
      </c>
      <c r="N77" s="82"/>
      <c r="O77" s="81" t="s">
        <v>172</v>
      </c>
      <c r="P77" s="81"/>
      <c r="Q77" s="81"/>
      <c r="R77" s="82"/>
      <c r="S77" s="82"/>
    </row>
    <row r="78" spans="1:20" s="58" customFormat="1" ht="12.75" customHeight="1" x14ac:dyDescent="0.3">
      <c r="A78" s="78"/>
      <c r="B78" s="78" t="s">
        <v>282</v>
      </c>
      <c r="C78" s="80"/>
      <c r="D78" s="80"/>
      <c r="E78" s="80" t="s">
        <v>283</v>
      </c>
      <c r="F78" s="81"/>
      <c r="G78" s="81" t="s">
        <v>182</v>
      </c>
      <c r="H78" s="81"/>
      <c r="I78" s="81"/>
      <c r="J78" s="81"/>
      <c r="K78" s="81"/>
      <c r="L78" s="81"/>
      <c r="M78" s="81" t="str">
        <f t="shared" ref="M78:M79" si="12">G78</f>
        <v>GRADE C108</v>
      </c>
      <c r="N78" s="82"/>
      <c r="O78" s="81" t="str">
        <f t="shared" ref="O78:O79" si="13">M78</f>
        <v>GRADE C108</v>
      </c>
      <c r="P78" s="81"/>
      <c r="Q78" s="81"/>
      <c r="R78" s="82"/>
      <c r="S78" s="82"/>
    </row>
    <row r="79" spans="1:20" s="48" customFormat="1" ht="12.75" customHeight="1" x14ac:dyDescent="0.4">
      <c r="A79" s="14"/>
      <c r="B79" s="9" t="s">
        <v>83</v>
      </c>
      <c r="C79" s="35">
        <v>51</v>
      </c>
      <c r="D79" s="75"/>
      <c r="E79" s="50" t="s">
        <v>84</v>
      </c>
      <c r="F79" s="53">
        <v>3</v>
      </c>
      <c r="G79" s="53" t="s">
        <v>85</v>
      </c>
      <c r="H79" s="53"/>
      <c r="I79" s="18"/>
      <c r="J79" s="53"/>
      <c r="K79" s="18"/>
      <c r="L79" s="53"/>
      <c r="M79" s="53" t="str">
        <f t="shared" si="12"/>
        <v>GRADE C123</v>
      </c>
      <c r="O79" s="53" t="str">
        <f t="shared" si="13"/>
        <v>GRADE C123</v>
      </c>
      <c r="P79" s="53"/>
      <c r="Q79" s="53"/>
    </row>
    <row r="80" spans="1:20" s="58" customFormat="1" ht="12.75" customHeight="1" x14ac:dyDescent="0.3">
      <c r="A80" s="78"/>
      <c r="B80" s="78"/>
      <c r="C80" s="79">
        <v>52</v>
      </c>
      <c r="D80" s="80"/>
      <c r="E80" s="80" t="s">
        <v>251</v>
      </c>
      <c r="F80" s="81">
        <v>15</v>
      </c>
      <c r="G80" s="81"/>
      <c r="H80" s="81"/>
      <c r="I80" s="81"/>
      <c r="J80" s="81"/>
      <c r="K80" s="81"/>
      <c r="L80" s="81"/>
      <c r="M80" s="81"/>
      <c r="N80" s="82"/>
      <c r="O80" s="81"/>
      <c r="P80" s="81"/>
      <c r="Q80" s="81"/>
      <c r="R80" s="82"/>
      <c r="S80" s="82"/>
    </row>
    <row r="81" spans="1:22" s="90" customFormat="1" ht="12.75" customHeight="1" x14ac:dyDescent="0.3">
      <c r="A81" s="84"/>
      <c r="B81" s="84" t="s">
        <v>252</v>
      </c>
      <c r="C81" s="85"/>
      <c r="D81" s="86"/>
      <c r="E81" s="87" t="s">
        <v>253</v>
      </c>
      <c r="F81" s="88"/>
      <c r="G81" s="88" t="s">
        <v>88</v>
      </c>
      <c r="H81" s="89"/>
      <c r="I81" s="88"/>
      <c r="J81" s="88"/>
      <c r="K81" s="88"/>
      <c r="L81" s="88"/>
      <c r="M81" s="89" t="str">
        <f t="shared" ref="M81:M95" si="14">G81</f>
        <v>GRADE C122</v>
      </c>
      <c r="N81" s="88"/>
      <c r="O81" s="89" t="str">
        <f t="shared" ref="O81:O95" si="15">M81</f>
        <v>GRADE C122</v>
      </c>
      <c r="P81" s="88"/>
      <c r="Q81" s="89"/>
      <c r="R81" s="88"/>
      <c r="S81" s="88"/>
    </row>
    <row r="82" spans="1:22" s="90" customFormat="1" ht="12.75" customHeight="1" x14ac:dyDescent="0.3">
      <c r="A82" s="84"/>
      <c r="B82" s="84" t="s">
        <v>254</v>
      </c>
      <c r="C82" s="85"/>
      <c r="D82" s="86"/>
      <c r="E82" s="87" t="s">
        <v>255</v>
      </c>
      <c r="F82" s="88"/>
      <c r="G82" s="88" t="s">
        <v>91</v>
      </c>
      <c r="H82" s="89"/>
      <c r="I82" s="88"/>
      <c r="J82" s="88"/>
      <c r="K82" s="88"/>
      <c r="L82" s="88"/>
      <c r="M82" s="89" t="str">
        <f t="shared" si="14"/>
        <v>GRADE C121</v>
      </c>
      <c r="N82" s="88"/>
      <c r="O82" s="89" t="str">
        <f t="shared" si="15"/>
        <v>GRADE C121</v>
      </c>
      <c r="P82" s="88"/>
      <c r="Q82" s="89"/>
      <c r="R82" s="88"/>
      <c r="S82" s="88"/>
    </row>
    <row r="83" spans="1:22" s="90" customFormat="1" ht="12.75" customHeight="1" x14ac:dyDescent="0.3">
      <c r="A83" s="84"/>
      <c r="B83" s="84" t="s">
        <v>92</v>
      </c>
      <c r="C83" s="85"/>
      <c r="D83" s="86"/>
      <c r="E83" s="87" t="s">
        <v>93</v>
      </c>
      <c r="F83" s="88"/>
      <c r="G83" s="88" t="s">
        <v>94</v>
      </c>
      <c r="H83" s="89"/>
      <c r="I83" s="88"/>
      <c r="J83" s="88"/>
      <c r="K83" s="88"/>
      <c r="L83" s="88"/>
      <c r="M83" s="89" t="str">
        <f t="shared" si="14"/>
        <v>GRADE C120</v>
      </c>
      <c r="N83" s="88"/>
      <c r="O83" s="89" t="str">
        <f t="shared" si="15"/>
        <v>GRADE C120</v>
      </c>
      <c r="P83" s="88"/>
      <c r="Q83" s="89"/>
      <c r="R83" s="88"/>
      <c r="S83" s="88"/>
    </row>
    <row r="84" spans="1:22" s="90" customFormat="1" ht="12.75" customHeight="1" x14ac:dyDescent="0.3">
      <c r="A84" s="84"/>
      <c r="B84" s="84" t="s">
        <v>111</v>
      </c>
      <c r="C84" s="85"/>
      <c r="D84" s="86"/>
      <c r="E84" s="87" t="s">
        <v>256</v>
      </c>
      <c r="F84" s="88"/>
      <c r="G84" s="88" t="s">
        <v>104</v>
      </c>
      <c r="H84" s="89"/>
      <c r="I84" s="88"/>
      <c r="J84" s="88"/>
      <c r="K84" s="88"/>
      <c r="L84" s="88"/>
      <c r="M84" s="89" t="str">
        <f t="shared" si="14"/>
        <v>GRADE C117</v>
      </c>
      <c r="N84" s="88"/>
      <c r="O84" s="89" t="str">
        <f t="shared" si="15"/>
        <v>GRADE C117</v>
      </c>
      <c r="P84" s="88"/>
      <c r="Q84" s="89"/>
      <c r="R84" s="88"/>
      <c r="S84" s="88"/>
    </row>
    <row r="85" spans="1:22" s="90" customFormat="1" ht="12.75" customHeight="1" x14ac:dyDescent="0.3">
      <c r="A85" s="84"/>
      <c r="B85" s="84" t="s">
        <v>122</v>
      </c>
      <c r="C85" s="85"/>
      <c r="D85" s="86"/>
      <c r="E85" s="87" t="s">
        <v>123</v>
      </c>
      <c r="F85" s="88"/>
      <c r="G85" s="88" t="s">
        <v>114</v>
      </c>
      <c r="H85" s="89"/>
      <c r="I85" s="88"/>
      <c r="J85" s="88"/>
      <c r="K85" s="88"/>
      <c r="L85" s="88"/>
      <c r="M85" s="89" t="str">
        <f t="shared" si="14"/>
        <v>GRADE C116</v>
      </c>
      <c r="N85" s="88"/>
      <c r="O85" s="89" t="str">
        <f t="shared" si="15"/>
        <v>GRADE C116</v>
      </c>
      <c r="P85" s="88"/>
      <c r="Q85" s="89"/>
      <c r="R85" s="88"/>
      <c r="S85" s="88"/>
    </row>
    <row r="86" spans="1:22" s="90" customFormat="1" ht="12.75" customHeight="1" x14ac:dyDescent="0.3">
      <c r="A86" s="84"/>
      <c r="B86" s="84" t="s">
        <v>257</v>
      </c>
      <c r="C86" s="85"/>
      <c r="D86" s="86"/>
      <c r="E86" s="87" t="s">
        <v>258</v>
      </c>
      <c r="F86" s="88"/>
      <c r="G86" s="88" t="s">
        <v>139</v>
      </c>
      <c r="H86" s="88"/>
      <c r="I86" s="88"/>
      <c r="J86" s="88"/>
      <c r="K86" s="88"/>
      <c r="L86" s="88"/>
      <c r="M86" s="89" t="str">
        <f t="shared" si="14"/>
        <v>GRADE C114</v>
      </c>
      <c r="N86" s="88"/>
      <c r="O86" s="89" t="str">
        <f t="shared" si="15"/>
        <v>GRADE C114</v>
      </c>
      <c r="P86" s="88"/>
      <c r="Q86" s="89"/>
      <c r="R86" s="88"/>
      <c r="S86" s="88"/>
      <c r="V86" s="89"/>
    </row>
    <row r="87" spans="1:22" s="90" customFormat="1" ht="12.75" customHeight="1" x14ac:dyDescent="0.3">
      <c r="A87" s="84"/>
      <c r="B87" s="84" t="s">
        <v>259</v>
      </c>
      <c r="C87" s="85"/>
      <c r="D87" s="86"/>
      <c r="E87" s="87" t="s">
        <v>260</v>
      </c>
      <c r="F87" s="88"/>
      <c r="G87" s="88" t="s">
        <v>172</v>
      </c>
      <c r="H87" s="88"/>
      <c r="I87" s="88"/>
      <c r="J87" s="88"/>
      <c r="K87" s="88"/>
      <c r="L87" s="88"/>
      <c r="M87" s="89" t="str">
        <f t="shared" si="14"/>
        <v>GRADE C110</v>
      </c>
      <c r="N87" s="88"/>
      <c r="O87" s="89" t="str">
        <f t="shared" si="15"/>
        <v>GRADE C110</v>
      </c>
      <c r="P87" s="88"/>
      <c r="Q87" s="89"/>
      <c r="R87" s="88"/>
      <c r="S87" s="88"/>
      <c r="V87" s="89"/>
    </row>
    <row r="88" spans="1:22" s="48" customFormat="1" ht="12.75" customHeight="1" x14ac:dyDescent="0.4">
      <c r="A88" s="14"/>
      <c r="B88" s="9" t="s">
        <v>86</v>
      </c>
      <c r="C88" s="35">
        <v>53</v>
      </c>
      <c r="D88" s="75"/>
      <c r="E88" s="50" t="s">
        <v>87</v>
      </c>
      <c r="F88" s="53">
        <v>6</v>
      </c>
      <c r="G88" s="53" t="s">
        <v>88</v>
      </c>
      <c r="H88" s="53"/>
      <c r="I88" s="18"/>
      <c r="J88" s="53"/>
      <c r="K88" s="18"/>
      <c r="L88" s="53"/>
      <c r="M88" s="53" t="str">
        <f t="shared" si="14"/>
        <v>GRADE C122</v>
      </c>
      <c r="O88" s="53" t="str">
        <f t="shared" si="15"/>
        <v>GRADE C122</v>
      </c>
      <c r="P88" s="53"/>
      <c r="Q88" s="53"/>
    </row>
    <row r="89" spans="1:22" s="48" customFormat="1" ht="12.75" customHeight="1" x14ac:dyDescent="0.4">
      <c r="A89" s="14"/>
      <c r="B89" s="9" t="s">
        <v>89</v>
      </c>
      <c r="C89" s="35">
        <v>54</v>
      </c>
      <c r="D89" s="75"/>
      <c r="E89" s="50" t="s">
        <v>90</v>
      </c>
      <c r="F89" s="53">
        <v>1</v>
      </c>
      <c r="G89" s="53" t="s">
        <v>91</v>
      </c>
      <c r="H89" s="53"/>
      <c r="I89" s="18"/>
      <c r="J89" s="53"/>
      <c r="K89" s="18"/>
      <c r="L89" s="53"/>
      <c r="M89" s="53" t="str">
        <f t="shared" si="14"/>
        <v>GRADE C121</v>
      </c>
      <c r="O89" s="53" t="str">
        <f t="shared" si="15"/>
        <v>GRADE C121</v>
      </c>
      <c r="P89" s="53"/>
      <c r="Q89" s="53"/>
    </row>
    <row r="90" spans="1:22" s="48" customFormat="1" ht="12.75" customHeight="1" x14ac:dyDescent="0.4">
      <c r="A90" s="14"/>
      <c r="B90" s="9" t="s">
        <v>95</v>
      </c>
      <c r="C90" s="35">
        <v>55</v>
      </c>
      <c r="D90" s="75"/>
      <c r="E90" s="50" t="s">
        <v>96</v>
      </c>
      <c r="F90" s="53">
        <v>1</v>
      </c>
      <c r="G90" s="53" t="s">
        <v>94</v>
      </c>
      <c r="H90" s="53"/>
      <c r="I90" s="18"/>
      <c r="J90" s="53"/>
      <c r="K90" s="18"/>
      <c r="L90" s="53"/>
      <c r="M90" s="53" t="str">
        <f t="shared" si="14"/>
        <v>GRADE C120</v>
      </c>
      <c r="O90" s="53" t="str">
        <f t="shared" si="15"/>
        <v>GRADE C120</v>
      </c>
      <c r="P90" s="53"/>
      <c r="Q90" s="53"/>
    </row>
    <row r="91" spans="1:22" s="48" customFormat="1" ht="12.75" customHeight="1" x14ac:dyDescent="0.4">
      <c r="A91" s="14"/>
      <c r="B91" s="9" t="s">
        <v>100</v>
      </c>
      <c r="C91" s="35">
        <v>56</v>
      </c>
      <c r="D91" s="75"/>
      <c r="E91" s="50" t="s">
        <v>101</v>
      </c>
      <c r="F91" s="53">
        <v>1</v>
      </c>
      <c r="G91" s="53" t="s">
        <v>99</v>
      </c>
      <c r="H91" s="53"/>
      <c r="I91" s="18"/>
      <c r="J91" s="53"/>
      <c r="K91" s="18"/>
      <c r="L91" s="53"/>
      <c r="M91" s="53" t="str">
        <f t="shared" si="14"/>
        <v>GRADE C118</v>
      </c>
      <c r="O91" s="53" t="str">
        <f t="shared" si="15"/>
        <v>GRADE C118</v>
      </c>
      <c r="P91" s="53"/>
      <c r="Q91" s="53"/>
    </row>
    <row r="92" spans="1:22" s="48" customFormat="1" ht="12.75" customHeight="1" x14ac:dyDescent="0.4">
      <c r="A92" s="14"/>
      <c r="B92" s="9" t="s">
        <v>102</v>
      </c>
      <c r="C92" s="35">
        <v>57</v>
      </c>
      <c r="D92" s="75"/>
      <c r="E92" s="50" t="s">
        <v>103</v>
      </c>
      <c r="F92" s="53">
        <v>1</v>
      </c>
      <c r="G92" s="53" t="s">
        <v>104</v>
      </c>
      <c r="H92" s="53"/>
      <c r="I92" s="18"/>
      <c r="J92" s="53"/>
      <c r="K92" s="18"/>
      <c r="L92" s="53"/>
      <c r="M92" s="53" t="str">
        <f t="shared" si="14"/>
        <v>GRADE C117</v>
      </c>
      <c r="O92" s="53" t="str">
        <f t="shared" si="15"/>
        <v>GRADE C117</v>
      </c>
      <c r="P92" s="53"/>
      <c r="Q92" s="53"/>
    </row>
    <row r="93" spans="1:22" s="48" customFormat="1" ht="12.75" customHeight="1" x14ac:dyDescent="0.4">
      <c r="A93" s="14"/>
      <c r="B93" s="9" t="s">
        <v>105</v>
      </c>
      <c r="C93" s="35">
        <v>58</v>
      </c>
      <c r="D93" s="75"/>
      <c r="E93" s="50" t="s">
        <v>106</v>
      </c>
      <c r="F93" s="53">
        <v>1</v>
      </c>
      <c r="G93" s="53" t="s">
        <v>104</v>
      </c>
      <c r="H93" s="53"/>
      <c r="I93" s="18"/>
      <c r="J93" s="53"/>
      <c r="K93" s="18"/>
      <c r="L93" s="53"/>
      <c r="M93" s="53" t="str">
        <f t="shared" si="14"/>
        <v>GRADE C117</v>
      </c>
      <c r="O93" s="53" t="str">
        <f t="shared" si="15"/>
        <v>GRADE C117</v>
      </c>
      <c r="P93" s="53"/>
      <c r="Q93" s="53"/>
    </row>
    <row r="94" spans="1:22" s="48" customFormat="1" ht="12.75" customHeight="1" x14ac:dyDescent="0.4">
      <c r="A94" s="14"/>
      <c r="B94" s="9" t="s">
        <v>107</v>
      </c>
      <c r="C94" s="35">
        <v>59</v>
      </c>
      <c r="D94" s="75"/>
      <c r="E94" s="50" t="s">
        <v>108</v>
      </c>
      <c r="F94" s="53">
        <v>1</v>
      </c>
      <c r="G94" s="53" t="s">
        <v>104</v>
      </c>
      <c r="H94" s="53"/>
      <c r="I94" s="18"/>
      <c r="J94" s="53"/>
      <c r="K94" s="18"/>
      <c r="L94" s="53"/>
      <c r="M94" s="53" t="str">
        <f t="shared" si="14"/>
        <v>GRADE C117</v>
      </c>
      <c r="O94" s="53" t="str">
        <f t="shared" si="15"/>
        <v>GRADE C117</v>
      </c>
      <c r="P94" s="53"/>
      <c r="Q94" s="53"/>
    </row>
    <row r="95" spans="1:22" s="48" customFormat="1" ht="12.75" customHeight="1" x14ac:dyDescent="0.4">
      <c r="A95" s="14"/>
      <c r="B95" s="9" t="s">
        <v>109</v>
      </c>
      <c r="C95" s="35">
        <v>60</v>
      </c>
      <c r="D95" s="75"/>
      <c r="E95" s="50" t="s">
        <v>110</v>
      </c>
      <c r="F95" s="53">
        <v>1</v>
      </c>
      <c r="G95" s="53" t="s">
        <v>104</v>
      </c>
      <c r="H95" s="53"/>
      <c r="I95" s="18"/>
      <c r="J95" s="53"/>
      <c r="K95" s="18"/>
      <c r="L95" s="53"/>
      <c r="M95" s="53" t="str">
        <f t="shared" si="14"/>
        <v>GRADE C117</v>
      </c>
      <c r="O95" s="53" t="str">
        <f t="shared" si="15"/>
        <v>GRADE C117</v>
      </c>
      <c r="P95" s="53"/>
      <c r="Q95" s="53"/>
    </row>
    <row r="96" spans="1:22" s="90" customFormat="1" ht="12.75" customHeight="1" x14ac:dyDescent="0.3">
      <c r="A96" s="84"/>
      <c r="B96" s="84"/>
      <c r="C96" s="35">
        <v>61</v>
      </c>
      <c r="D96" s="86"/>
      <c r="E96" s="87" t="s">
        <v>261</v>
      </c>
      <c r="F96" s="88">
        <v>29</v>
      </c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9"/>
      <c r="T96" s="89"/>
      <c r="V96" s="89"/>
    </row>
    <row r="97" spans="1:23" s="90" customFormat="1" ht="12.75" customHeight="1" x14ac:dyDescent="0.3">
      <c r="A97" s="84"/>
      <c r="B97" s="84" t="s">
        <v>262</v>
      </c>
      <c r="C97" s="91"/>
      <c r="D97" s="86"/>
      <c r="E97" s="87" t="s">
        <v>263</v>
      </c>
      <c r="F97" s="88"/>
      <c r="G97" s="88" t="s">
        <v>104</v>
      </c>
      <c r="H97" s="88"/>
      <c r="I97" s="88"/>
      <c r="J97" s="88"/>
      <c r="K97" s="88"/>
      <c r="L97" s="88"/>
      <c r="M97" s="89" t="str">
        <f t="shared" ref="M97:M105" si="16">G97</f>
        <v>GRADE C117</v>
      </c>
      <c r="N97" s="88"/>
      <c r="O97" s="89" t="str">
        <f t="shared" ref="O97:O105" si="17">M97</f>
        <v>GRADE C117</v>
      </c>
      <c r="P97" s="88"/>
      <c r="Q97" s="89"/>
      <c r="R97" s="88"/>
      <c r="S97" s="88"/>
      <c r="T97" s="88"/>
      <c r="V97" s="88"/>
    </row>
    <row r="98" spans="1:23" s="90" customFormat="1" ht="12.75" customHeight="1" x14ac:dyDescent="0.3">
      <c r="A98" s="84"/>
      <c r="B98" s="84" t="s">
        <v>124</v>
      </c>
      <c r="C98" s="91"/>
      <c r="D98" s="86"/>
      <c r="E98" s="87" t="s">
        <v>125</v>
      </c>
      <c r="F98" s="88"/>
      <c r="G98" s="88" t="s">
        <v>114</v>
      </c>
      <c r="H98" s="88"/>
      <c r="I98" s="88"/>
      <c r="J98" s="88"/>
      <c r="K98" s="88"/>
      <c r="L98" s="88"/>
      <c r="M98" s="89" t="str">
        <f t="shared" si="16"/>
        <v>GRADE C116</v>
      </c>
      <c r="N98" s="88"/>
      <c r="O98" s="89" t="str">
        <f t="shared" si="17"/>
        <v>GRADE C116</v>
      </c>
      <c r="P98" s="88"/>
      <c r="Q98" s="89"/>
      <c r="R98" s="88"/>
      <c r="S98" s="88"/>
      <c r="V98" s="89"/>
    </row>
    <row r="99" spans="1:23" s="58" customFormat="1" ht="12.75" customHeight="1" x14ac:dyDescent="0.3">
      <c r="A99" s="78"/>
      <c r="B99" s="78" t="s">
        <v>135</v>
      </c>
      <c r="C99" s="83"/>
      <c r="D99" s="80"/>
      <c r="E99" s="77" t="s">
        <v>136</v>
      </c>
      <c r="F99" s="81"/>
      <c r="G99" s="81" t="s">
        <v>128</v>
      </c>
      <c r="H99" s="81"/>
      <c r="I99" s="81"/>
      <c r="J99" s="81"/>
      <c r="K99" s="81"/>
      <c r="L99" s="81"/>
      <c r="M99" s="81" t="str">
        <f t="shared" si="16"/>
        <v>GRADE C115</v>
      </c>
      <c r="N99" s="82"/>
      <c r="O99" s="81" t="str">
        <f t="shared" si="17"/>
        <v>GRADE C115</v>
      </c>
      <c r="P99" s="81"/>
      <c r="Q99" s="81"/>
      <c r="R99" s="82"/>
      <c r="S99" s="82"/>
    </row>
    <row r="100" spans="1:23" s="90" customFormat="1" ht="12.75" customHeight="1" x14ac:dyDescent="0.3">
      <c r="A100" s="84"/>
      <c r="B100" s="84" t="s">
        <v>264</v>
      </c>
      <c r="C100" s="91"/>
      <c r="D100" s="86"/>
      <c r="E100" s="87" t="s">
        <v>265</v>
      </c>
      <c r="F100" s="88"/>
      <c r="G100" s="88" t="s">
        <v>182</v>
      </c>
      <c r="H100" s="88"/>
      <c r="I100" s="88"/>
      <c r="J100" s="88"/>
      <c r="K100" s="88"/>
      <c r="L100" s="88"/>
      <c r="M100" s="89" t="str">
        <f t="shared" si="16"/>
        <v>GRADE C108</v>
      </c>
      <c r="N100" s="88"/>
      <c r="O100" s="89" t="str">
        <f t="shared" si="17"/>
        <v>GRADE C108</v>
      </c>
      <c r="P100" s="88"/>
      <c r="Q100" s="89"/>
      <c r="R100" s="88"/>
      <c r="S100" s="88"/>
      <c r="V100" s="89"/>
    </row>
    <row r="101" spans="1:23" s="90" customFormat="1" ht="12.75" customHeight="1" x14ac:dyDescent="0.3">
      <c r="A101" s="84"/>
      <c r="B101" s="84" t="s">
        <v>197</v>
      </c>
      <c r="C101" s="91"/>
      <c r="D101" s="86"/>
      <c r="E101" s="87" t="s">
        <v>198</v>
      </c>
      <c r="F101" s="88"/>
      <c r="G101" s="88" t="s">
        <v>199</v>
      </c>
      <c r="H101" s="88"/>
      <c r="I101" s="88"/>
      <c r="J101" s="88"/>
      <c r="K101" s="88"/>
      <c r="L101" s="88"/>
      <c r="M101" s="89" t="str">
        <f t="shared" si="16"/>
        <v>GRADE C105</v>
      </c>
      <c r="N101" s="88"/>
      <c r="O101" s="89" t="str">
        <f t="shared" si="17"/>
        <v>GRADE C105</v>
      </c>
      <c r="P101" s="88"/>
      <c r="Q101" s="89"/>
      <c r="R101" s="88"/>
      <c r="S101" s="88"/>
      <c r="V101" s="89"/>
    </row>
    <row r="102" spans="1:23" s="48" customFormat="1" ht="12.75" customHeight="1" x14ac:dyDescent="0.4">
      <c r="A102" s="14"/>
      <c r="B102" s="9" t="s">
        <v>112</v>
      </c>
      <c r="C102" s="35">
        <v>62</v>
      </c>
      <c r="D102" s="75"/>
      <c r="E102" s="50" t="s">
        <v>113</v>
      </c>
      <c r="F102" s="53">
        <v>3</v>
      </c>
      <c r="G102" s="53" t="s">
        <v>114</v>
      </c>
      <c r="H102" s="53"/>
      <c r="I102" s="18"/>
      <c r="J102" s="53"/>
      <c r="K102" s="18"/>
      <c r="L102" s="53"/>
      <c r="M102" s="53" t="str">
        <f t="shared" si="16"/>
        <v>GRADE C116</v>
      </c>
      <c r="O102" s="53" t="str">
        <f t="shared" si="17"/>
        <v>GRADE C116</v>
      </c>
      <c r="P102" s="53"/>
      <c r="Q102" s="53"/>
    </row>
    <row r="103" spans="1:23" s="48" customFormat="1" ht="12.75" customHeight="1" x14ac:dyDescent="0.4">
      <c r="A103" s="14"/>
      <c r="B103" s="9" t="s">
        <v>116</v>
      </c>
      <c r="C103" s="35">
        <v>63</v>
      </c>
      <c r="D103" s="75"/>
      <c r="E103" s="50" t="s">
        <v>117</v>
      </c>
      <c r="F103" s="53">
        <v>5</v>
      </c>
      <c r="G103" s="53" t="s">
        <v>114</v>
      </c>
      <c r="H103" s="53"/>
      <c r="I103" s="18"/>
      <c r="J103" s="53"/>
      <c r="K103" s="18"/>
      <c r="L103" s="53"/>
      <c r="M103" s="53" t="str">
        <f t="shared" si="16"/>
        <v>GRADE C116</v>
      </c>
      <c r="O103" s="53" t="str">
        <f t="shared" si="17"/>
        <v>GRADE C116</v>
      </c>
      <c r="P103" s="53"/>
      <c r="Q103" s="53"/>
    </row>
    <row r="104" spans="1:23" s="48" customFormat="1" ht="12.75" customHeight="1" x14ac:dyDescent="0.4">
      <c r="A104" s="14"/>
      <c r="B104" s="9" t="s">
        <v>118</v>
      </c>
      <c r="C104" s="35">
        <v>64</v>
      </c>
      <c r="D104" s="75"/>
      <c r="E104" s="50" t="s">
        <v>119</v>
      </c>
      <c r="F104" s="53">
        <v>2</v>
      </c>
      <c r="G104" s="53" t="s">
        <v>114</v>
      </c>
      <c r="H104" s="53"/>
      <c r="I104" s="18"/>
      <c r="J104" s="53"/>
      <c r="K104" s="18"/>
      <c r="L104" s="53"/>
      <c r="M104" s="53" t="str">
        <f t="shared" si="16"/>
        <v>GRADE C116</v>
      </c>
      <c r="O104" s="53" t="str">
        <f t="shared" si="17"/>
        <v>GRADE C116</v>
      </c>
      <c r="P104" s="53"/>
      <c r="Q104" s="53"/>
    </row>
    <row r="105" spans="1:23" s="48" customFormat="1" ht="12.75" customHeight="1" x14ac:dyDescent="0.4">
      <c r="A105" s="14"/>
      <c r="B105" s="9" t="s">
        <v>120</v>
      </c>
      <c r="C105" s="35">
        <v>65</v>
      </c>
      <c r="D105" s="75"/>
      <c r="E105" s="50" t="s">
        <v>121</v>
      </c>
      <c r="F105" s="53">
        <v>1</v>
      </c>
      <c r="G105" s="53" t="s">
        <v>114</v>
      </c>
      <c r="H105" s="53"/>
      <c r="I105" s="18"/>
      <c r="J105" s="53"/>
      <c r="K105" s="18"/>
      <c r="L105" s="53"/>
      <c r="M105" s="53" t="str">
        <f t="shared" si="16"/>
        <v>GRADE C116</v>
      </c>
      <c r="O105" s="53" t="str">
        <f t="shared" si="17"/>
        <v>GRADE C116</v>
      </c>
      <c r="P105" s="53"/>
      <c r="Q105" s="53"/>
    </row>
    <row r="106" spans="1:23" s="90" customFormat="1" ht="12.75" customHeight="1" x14ac:dyDescent="0.3">
      <c r="A106" s="84"/>
      <c r="B106" s="84"/>
      <c r="C106" s="35">
        <v>66</v>
      </c>
      <c r="D106" s="86"/>
      <c r="E106" s="87" t="s">
        <v>266</v>
      </c>
      <c r="F106" s="88">
        <v>53</v>
      </c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9"/>
      <c r="T106" s="88"/>
      <c r="U106" s="89"/>
      <c r="V106" s="88"/>
      <c r="W106" s="89"/>
    </row>
    <row r="107" spans="1:23" s="90" customFormat="1" ht="12.75" customHeight="1" x14ac:dyDescent="0.3">
      <c r="A107" s="84"/>
      <c r="B107" s="84" t="s">
        <v>267</v>
      </c>
      <c r="C107" s="85"/>
      <c r="D107" s="86"/>
      <c r="E107" s="87" t="s">
        <v>268</v>
      </c>
      <c r="F107" s="88"/>
      <c r="G107" s="88" t="s">
        <v>128</v>
      </c>
      <c r="H107" s="88"/>
      <c r="I107" s="88"/>
      <c r="J107" s="88"/>
      <c r="K107" s="88"/>
      <c r="L107" s="88"/>
      <c r="M107" s="89" t="str">
        <f t="shared" ref="M107:M142" si="18">G107</f>
        <v>GRADE C115</v>
      </c>
      <c r="N107" s="88"/>
      <c r="O107" s="89" t="str">
        <f t="shared" ref="O107:O142" si="19">M107</f>
        <v>GRADE C115</v>
      </c>
      <c r="P107" s="88"/>
      <c r="Q107" s="89"/>
      <c r="R107" s="88"/>
      <c r="S107" s="88"/>
      <c r="T107" s="89"/>
      <c r="V107" s="89"/>
    </row>
    <row r="108" spans="1:23" s="90" customFormat="1" ht="12.75" customHeight="1" x14ac:dyDescent="0.3">
      <c r="A108" s="84"/>
      <c r="B108" s="84" t="s">
        <v>126</v>
      </c>
      <c r="C108" s="85"/>
      <c r="D108" s="86"/>
      <c r="E108" s="87" t="s">
        <v>127</v>
      </c>
      <c r="F108" s="88"/>
      <c r="G108" s="88" t="s">
        <v>128</v>
      </c>
      <c r="H108" s="88"/>
      <c r="I108" s="88"/>
      <c r="J108" s="88"/>
      <c r="K108" s="88"/>
      <c r="L108" s="88"/>
      <c r="M108" s="89" t="str">
        <f t="shared" si="18"/>
        <v>GRADE C115</v>
      </c>
      <c r="N108" s="88"/>
      <c r="O108" s="89" t="str">
        <f t="shared" si="19"/>
        <v>GRADE C115</v>
      </c>
      <c r="P108" s="88"/>
      <c r="Q108" s="89"/>
      <c r="R108" s="88"/>
      <c r="S108" s="88"/>
      <c r="T108" s="89"/>
      <c r="V108" s="89"/>
    </row>
    <row r="109" spans="1:23" s="90" customFormat="1" ht="12.75" customHeight="1" x14ac:dyDescent="0.3">
      <c r="A109" s="84"/>
      <c r="B109" s="84" t="s">
        <v>144</v>
      </c>
      <c r="C109" s="85"/>
      <c r="D109" s="86"/>
      <c r="E109" s="87" t="s">
        <v>145</v>
      </c>
      <c r="F109" s="88"/>
      <c r="G109" s="88" t="s">
        <v>146</v>
      </c>
      <c r="H109" s="88"/>
      <c r="I109" s="88"/>
      <c r="J109" s="88"/>
      <c r="K109" s="88"/>
      <c r="L109" s="88"/>
      <c r="M109" s="89" t="str">
        <f t="shared" si="18"/>
        <v>GRADE C113</v>
      </c>
      <c r="N109" s="88"/>
      <c r="O109" s="89" t="str">
        <f t="shared" si="19"/>
        <v>GRADE C113</v>
      </c>
      <c r="P109" s="88"/>
      <c r="Q109" s="89"/>
      <c r="R109" s="88"/>
      <c r="S109" s="88"/>
      <c r="T109" s="89"/>
      <c r="V109" s="89"/>
    </row>
    <row r="110" spans="1:23" s="58" customFormat="1" ht="12.75" customHeight="1" x14ac:dyDescent="0.3">
      <c r="A110" s="78"/>
      <c r="B110" s="78" t="s">
        <v>152</v>
      </c>
      <c r="C110" s="83"/>
      <c r="D110" s="80"/>
      <c r="E110" s="77" t="s">
        <v>153</v>
      </c>
      <c r="F110" s="81"/>
      <c r="G110" s="81" t="s">
        <v>154</v>
      </c>
      <c r="H110" s="81"/>
      <c r="I110" s="81"/>
      <c r="J110" s="81"/>
      <c r="K110" s="81"/>
      <c r="L110" s="81"/>
      <c r="M110" s="81" t="str">
        <f t="shared" si="18"/>
        <v>GRADE C112</v>
      </c>
      <c r="N110" s="82"/>
      <c r="O110" s="81" t="str">
        <f t="shared" si="19"/>
        <v>GRADE C112</v>
      </c>
      <c r="P110" s="81"/>
      <c r="Q110" s="81"/>
      <c r="R110" s="82"/>
      <c r="S110" s="82"/>
    </row>
    <row r="111" spans="1:23" s="90" customFormat="1" ht="12.75" customHeight="1" x14ac:dyDescent="0.3">
      <c r="A111" s="84"/>
      <c r="B111" s="84" t="s">
        <v>269</v>
      </c>
      <c r="C111" s="85"/>
      <c r="D111" s="86"/>
      <c r="E111" s="87" t="s">
        <v>270</v>
      </c>
      <c r="F111" s="88"/>
      <c r="G111" s="88" t="s">
        <v>154</v>
      </c>
      <c r="H111" s="88"/>
      <c r="I111" s="88"/>
      <c r="J111" s="88"/>
      <c r="K111" s="88"/>
      <c r="L111" s="88"/>
      <c r="M111" s="89" t="str">
        <f t="shared" si="18"/>
        <v>GRADE C112</v>
      </c>
      <c r="N111" s="88"/>
      <c r="O111" s="89" t="str">
        <f t="shared" si="19"/>
        <v>GRADE C112</v>
      </c>
      <c r="P111" s="88"/>
      <c r="Q111" s="89"/>
      <c r="R111" s="88"/>
      <c r="S111" s="88"/>
      <c r="T111" s="89"/>
      <c r="V111" s="89"/>
    </row>
    <row r="112" spans="1:23" s="58" customFormat="1" ht="12.75" customHeight="1" x14ac:dyDescent="0.3">
      <c r="A112" s="78"/>
      <c r="B112" s="78" t="s">
        <v>175</v>
      </c>
      <c r="C112" s="83"/>
      <c r="D112" s="80"/>
      <c r="E112" s="77" t="s">
        <v>176</v>
      </c>
      <c r="F112" s="81"/>
      <c r="G112" s="81" t="s">
        <v>177</v>
      </c>
      <c r="H112" s="81"/>
      <c r="I112" s="81"/>
      <c r="J112" s="81"/>
      <c r="K112" s="81"/>
      <c r="L112" s="81"/>
      <c r="M112" s="81" t="str">
        <f t="shared" si="18"/>
        <v>GRADE C109</v>
      </c>
      <c r="N112" s="82"/>
      <c r="O112" s="81" t="str">
        <f t="shared" si="19"/>
        <v>GRADE C109</v>
      </c>
      <c r="P112" s="81"/>
      <c r="Q112" s="81"/>
      <c r="R112" s="82"/>
      <c r="S112" s="82"/>
    </row>
    <row r="113" spans="1:22" s="90" customFormat="1" ht="12.75" customHeight="1" x14ac:dyDescent="0.3">
      <c r="A113" s="84"/>
      <c r="B113" s="84" t="s">
        <v>271</v>
      </c>
      <c r="C113" s="85"/>
      <c r="D113" s="86"/>
      <c r="E113" s="87" t="s">
        <v>272</v>
      </c>
      <c r="F113" s="88"/>
      <c r="G113" s="88" t="s">
        <v>177</v>
      </c>
      <c r="H113" s="88"/>
      <c r="I113" s="88"/>
      <c r="J113" s="88"/>
      <c r="K113" s="88"/>
      <c r="L113" s="88"/>
      <c r="M113" s="89" t="str">
        <f t="shared" si="18"/>
        <v>GRADE C109</v>
      </c>
      <c r="N113" s="88"/>
      <c r="O113" s="89" t="str">
        <f t="shared" si="19"/>
        <v>GRADE C109</v>
      </c>
      <c r="P113" s="88"/>
      <c r="Q113" s="89"/>
      <c r="R113" s="88"/>
      <c r="S113" s="88"/>
      <c r="T113" s="89"/>
      <c r="V113" s="89"/>
    </row>
    <row r="114" spans="1:22" s="58" customFormat="1" ht="12.75" customHeight="1" x14ac:dyDescent="0.3">
      <c r="A114" s="78"/>
      <c r="B114" s="78" t="s">
        <v>190</v>
      </c>
      <c r="C114" s="83"/>
      <c r="D114" s="80"/>
      <c r="E114" s="77" t="s">
        <v>191</v>
      </c>
      <c r="F114" s="81"/>
      <c r="G114" s="81" t="s">
        <v>192</v>
      </c>
      <c r="H114" s="81"/>
      <c r="I114" s="81"/>
      <c r="J114" s="81"/>
      <c r="K114" s="81"/>
      <c r="L114" s="81"/>
      <c r="M114" s="81" t="str">
        <f t="shared" si="18"/>
        <v>GRADE C106</v>
      </c>
      <c r="N114" s="82"/>
      <c r="O114" s="81" t="str">
        <f t="shared" si="19"/>
        <v>GRADE C106</v>
      </c>
      <c r="P114" s="81"/>
      <c r="Q114" s="81"/>
      <c r="R114" s="82"/>
      <c r="S114" s="82"/>
    </row>
    <row r="115" spans="1:22" s="48" customFormat="1" ht="12.75" customHeight="1" x14ac:dyDescent="0.4">
      <c r="A115" s="14"/>
      <c r="B115" s="9" t="s">
        <v>129</v>
      </c>
      <c r="C115" s="35">
        <v>67</v>
      </c>
      <c r="D115" s="75"/>
      <c r="E115" s="50" t="s">
        <v>130</v>
      </c>
      <c r="F115" s="53">
        <v>2</v>
      </c>
      <c r="G115" s="53" t="s">
        <v>128</v>
      </c>
      <c r="H115" s="53"/>
      <c r="I115" s="18"/>
      <c r="J115" s="53"/>
      <c r="K115" s="18"/>
      <c r="L115" s="53"/>
      <c r="M115" s="53" t="str">
        <f t="shared" si="18"/>
        <v>GRADE C115</v>
      </c>
      <c r="O115" s="53" t="str">
        <f t="shared" si="19"/>
        <v>GRADE C115</v>
      </c>
      <c r="P115" s="53"/>
      <c r="Q115" s="53"/>
    </row>
    <row r="116" spans="1:22" s="48" customFormat="1" ht="12.75" customHeight="1" x14ac:dyDescent="0.4">
      <c r="A116" s="14"/>
      <c r="B116" s="9" t="s">
        <v>131</v>
      </c>
      <c r="C116" s="35">
        <v>68</v>
      </c>
      <c r="D116" s="75"/>
      <c r="E116" s="50" t="s">
        <v>132</v>
      </c>
      <c r="F116" s="53">
        <v>2</v>
      </c>
      <c r="G116" s="53" t="s">
        <v>128</v>
      </c>
      <c r="H116" s="53"/>
      <c r="I116" s="18"/>
      <c r="J116" s="53"/>
      <c r="K116" s="18"/>
      <c r="L116" s="53"/>
      <c r="M116" s="53" t="str">
        <f t="shared" si="18"/>
        <v>GRADE C115</v>
      </c>
      <c r="O116" s="53" t="str">
        <f t="shared" si="19"/>
        <v>GRADE C115</v>
      </c>
      <c r="P116" s="53"/>
      <c r="Q116" s="53"/>
    </row>
    <row r="117" spans="1:22" s="48" customFormat="1" ht="12.75" customHeight="1" x14ac:dyDescent="0.4">
      <c r="A117" s="14"/>
      <c r="B117" s="9" t="s">
        <v>137</v>
      </c>
      <c r="C117" s="35">
        <v>69</v>
      </c>
      <c r="D117" s="75"/>
      <c r="E117" s="50" t="s">
        <v>138</v>
      </c>
      <c r="F117" s="53">
        <v>4</v>
      </c>
      <c r="G117" s="53" t="s">
        <v>139</v>
      </c>
      <c r="H117" s="53"/>
      <c r="I117" s="18"/>
      <c r="J117" s="53"/>
      <c r="K117" s="18"/>
      <c r="L117" s="53"/>
      <c r="M117" s="53" t="str">
        <f t="shared" si="18"/>
        <v>GRADE C114</v>
      </c>
      <c r="O117" s="53" t="str">
        <f t="shared" si="19"/>
        <v>GRADE C114</v>
      </c>
      <c r="P117" s="53"/>
      <c r="Q117" s="53"/>
    </row>
    <row r="118" spans="1:22" s="48" customFormat="1" ht="12.75" customHeight="1" x14ac:dyDescent="0.4">
      <c r="A118" s="14"/>
      <c r="B118" s="9" t="s">
        <v>140</v>
      </c>
      <c r="C118" s="35">
        <v>70</v>
      </c>
      <c r="D118" s="75"/>
      <c r="E118" s="50" t="s">
        <v>141</v>
      </c>
      <c r="F118" s="53">
        <v>2</v>
      </c>
      <c r="G118" s="53" t="s">
        <v>139</v>
      </c>
      <c r="H118" s="53"/>
      <c r="I118" s="18"/>
      <c r="J118" s="53"/>
      <c r="K118" s="18"/>
      <c r="L118" s="53"/>
      <c r="M118" s="53" t="str">
        <f t="shared" si="18"/>
        <v>GRADE C114</v>
      </c>
      <c r="O118" s="53" t="str">
        <f t="shared" si="19"/>
        <v>GRADE C114</v>
      </c>
      <c r="P118" s="53"/>
      <c r="Q118" s="53"/>
    </row>
    <row r="119" spans="1:22" s="48" customFormat="1" ht="12.75" customHeight="1" x14ac:dyDescent="0.4">
      <c r="A119" s="14"/>
      <c r="B119" s="9" t="s">
        <v>142</v>
      </c>
      <c r="C119" s="35">
        <v>71</v>
      </c>
      <c r="D119" s="75"/>
      <c r="E119" s="50" t="s">
        <v>143</v>
      </c>
      <c r="F119" s="53">
        <v>1</v>
      </c>
      <c r="G119" s="53" t="s">
        <v>139</v>
      </c>
      <c r="H119" s="53"/>
      <c r="I119" s="18"/>
      <c r="J119" s="53"/>
      <c r="K119" s="18"/>
      <c r="L119" s="53"/>
      <c r="M119" s="53" t="str">
        <f t="shared" si="18"/>
        <v>GRADE C114</v>
      </c>
      <c r="O119" s="53" t="str">
        <f t="shared" si="19"/>
        <v>GRADE C114</v>
      </c>
      <c r="P119" s="53"/>
      <c r="Q119" s="53"/>
    </row>
    <row r="120" spans="1:22" s="48" customFormat="1" ht="12.75" customHeight="1" x14ac:dyDescent="0.4">
      <c r="A120" s="14"/>
      <c r="B120" s="9" t="s">
        <v>147</v>
      </c>
      <c r="C120" s="35">
        <v>72</v>
      </c>
      <c r="D120" s="75"/>
      <c r="E120" s="50" t="s">
        <v>148</v>
      </c>
      <c r="F120" s="53">
        <v>1</v>
      </c>
      <c r="G120" s="53" t="s">
        <v>146</v>
      </c>
      <c r="H120" s="53"/>
      <c r="I120" s="18"/>
      <c r="J120" s="53"/>
      <c r="K120" s="18"/>
      <c r="L120" s="53"/>
      <c r="M120" s="53" t="str">
        <f t="shared" si="18"/>
        <v>GRADE C113</v>
      </c>
      <c r="O120" s="53" t="str">
        <f t="shared" si="19"/>
        <v>GRADE C113</v>
      </c>
      <c r="P120" s="53"/>
      <c r="Q120" s="53"/>
    </row>
    <row r="121" spans="1:22" s="48" customFormat="1" ht="12.75" customHeight="1" x14ac:dyDescent="0.4">
      <c r="A121" s="14"/>
      <c r="B121" s="9" t="s">
        <v>149</v>
      </c>
      <c r="C121" s="35">
        <v>73</v>
      </c>
      <c r="D121" s="75"/>
      <c r="E121" s="50" t="s">
        <v>273</v>
      </c>
      <c r="F121" s="53">
        <v>1</v>
      </c>
      <c r="G121" s="53" t="s">
        <v>146</v>
      </c>
      <c r="H121" s="53"/>
      <c r="I121" s="18"/>
      <c r="J121" s="53"/>
      <c r="K121" s="18"/>
      <c r="L121" s="53"/>
      <c r="M121" s="53" t="str">
        <f t="shared" si="18"/>
        <v>GRADE C113</v>
      </c>
      <c r="O121" s="53" t="str">
        <f t="shared" si="19"/>
        <v>GRADE C113</v>
      </c>
      <c r="P121" s="53"/>
      <c r="Q121" s="53"/>
    </row>
    <row r="122" spans="1:22" s="48" customFormat="1" ht="12.75" customHeight="1" x14ac:dyDescent="0.4">
      <c r="A122" s="14"/>
      <c r="B122" s="9" t="s">
        <v>150</v>
      </c>
      <c r="C122" s="35">
        <v>74</v>
      </c>
      <c r="D122" s="75"/>
      <c r="E122" s="50" t="s">
        <v>151</v>
      </c>
      <c r="F122" s="53">
        <v>3</v>
      </c>
      <c r="G122" s="53" t="s">
        <v>146</v>
      </c>
      <c r="H122" s="53"/>
      <c r="I122" s="18"/>
      <c r="J122" s="53"/>
      <c r="K122" s="18"/>
      <c r="L122" s="53"/>
      <c r="M122" s="53" t="str">
        <f t="shared" si="18"/>
        <v>GRADE C113</v>
      </c>
      <c r="O122" s="53" t="str">
        <f t="shared" si="19"/>
        <v>GRADE C113</v>
      </c>
      <c r="P122" s="53"/>
      <c r="Q122" s="53"/>
    </row>
    <row r="123" spans="1:22" s="48" customFormat="1" ht="12.75" customHeight="1" x14ac:dyDescent="0.4">
      <c r="A123" s="14"/>
      <c r="B123" s="9" t="s">
        <v>211</v>
      </c>
      <c r="C123" s="35">
        <v>75</v>
      </c>
      <c r="D123" s="75"/>
      <c r="E123" s="50" t="s">
        <v>210</v>
      </c>
      <c r="F123" s="53">
        <v>2</v>
      </c>
      <c r="G123" s="53" t="s">
        <v>146</v>
      </c>
      <c r="H123" s="53"/>
      <c r="I123" s="18"/>
      <c r="J123" s="53"/>
      <c r="K123" s="18"/>
      <c r="L123" s="53"/>
      <c r="M123" s="53" t="str">
        <f t="shared" si="18"/>
        <v>GRADE C113</v>
      </c>
      <c r="O123" s="53" t="str">
        <f t="shared" si="19"/>
        <v>GRADE C113</v>
      </c>
      <c r="P123" s="53"/>
      <c r="Q123" s="53"/>
    </row>
    <row r="124" spans="1:22" s="48" customFormat="1" ht="12.75" customHeight="1" x14ac:dyDescent="0.4">
      <c r="A124" s="14"/>
      <c r="B124" s="9" t="s">
        <v>157</v>
      </c>
      <c r="C124" s="35">
        <v>76</v>
      </c>
      <c r="D124" s="75"/>
      <c r="E124" s="50" t="s">
        <v>158</v>
      </c>
      <c r="F124" s="53">
        <v>2</v>
      </c>
      <c r="G124" s="53" t="s">
        <v>154</v>
      </c>
      <c r="H124" s="53"/>
      <c r="I124" s="18"/>
      <c r="J124" s="53"/>
      <c r="K124" s="18"/>
      <c r="L124" s="53"/>
      <c r="M124" s="53" t="str">
        <f t="shared" si="18"/>
        <v>GRADE C112</v>
      </c>
      <c r="O124" s="53" t="str">
        <f t="shared" si="19"/>
        <v>GRADE C112</v>
      </c>
      <c r="P124" s="53"/>
      <c r="Q124" s="53"/>
    </row>
    <row r="125" spans="1:22" s="48" customFormat="1" ht="12.75" customHeight="1" x14ac:dyDescent="0.4">
      <c r="A125" s="14"/>
      <c r="B125" s="9" t="s">
        <v>159</v>
      </c>
      <c r="C125" s="35">
        <v>77</v>
      </c>
      <c r="D125" s="75"/>
      <c r="E125" s="50" t="s">
        <v>160</v>
      </c>
      <c r="F125" s="53">
        <v>2</v>
      </c>
      <c r="G125" s="53" t="s">
        <v>154</v>
      </c>
      <c r="H125" s="53"/>
      <c r="I125" s="18"/>
      <c r="J125" s="53"/>
      <c r="K125" s="18"/>
      <c r="L125" s="53"/>
      <c r="M125" s="53" t="str">
        <f t="shared" si="18"/>
        <v>GRADE C112</v>
      </c>
      <c r="O125" s="53" t="str">
        <f t="shared" si="19"/>
        <v>GRADE C112</v>
      </c>
      <c r="P125" s="53"/>
      <c r="Q125" s="53"/>
    </row>
    <row r="126" spans="1:22" s="48" customFormat="1" ht="12.75" customHeight="1" x14ac:dyDescent="0.4">
      <c r="A126" s="14"/>
      <c r="B126" s="9" t="s">
        <v>161</v>
      </c>
      <c r="C126" s="35">
        <v>78</v>
      </c>
      <c r="D126" s="75"/>
      <c r="E126" s="50" t="s">
        <v>162</v>
      </c>
      <c r="F126" s="53">
        <v>1</v>
      </c>
      <c r="G126" s="53" t="s">
        <v>154</v>
      </c>
      <c r="H126" s="53"/>
      <c r="I126" s="18"/>
      <c r="J126" s="53"/>
      <c r="K126" s="18"/>
      <c r="L126" s="53"/>
      <c r="M126" s="53" t="str">
        <f t="shared" si="18"/>
        <v>GRADE C112</v>
      </c>
      <c r="O126" s="53" t="str">
        <f t="shared" si="19"/>
        <v>GRADE C112</v>
      </c>
      <c r="P126" s="53"/>
      <c r="Q126" s="53"/>
    </row>
    <row r="127" spans="1:22" s="48" customFormat="1" ht="12.75" customHeight="1" x14ac:dyDescent="0.4">
      <c r="A127" s="14"/>
      <c r="B127" s="9" t="s">
        <v>163</v>
      </c>
      <c r="C127" s="35">
        <v>79</v>
      </c>
      <c r="D127" s="75"/>
      <c r="E127" s="50" t="s">
        <v>164</v>
      </c>
      <c r="F127" s="53">
        <v>1</v>
      </c>
      <c r="G127" s="53" t="s">
        <v>154</v>
      </c>
      <c r="H127" s="53"/>
      <c r="I127" s="18"/>
      <c r="J127" s="53"/>
      <c r="K127" s="18"/>
      <c r="L127" s="53"/>
      <c r="M127" s="53" t="str">
        <f t="shared" si="18"/>
        <v>GRADE C112</v>
      </c>
      <c r="O127" s="53" t="str">
        <f t="shared" si="19"/>
        <v>GRADE C112</v>
      </c>
      <c r="P127" s="53"/>
      <c r="Q127" s="53"/>
    </row>
    <row r="128" spans="1:22" s="48" customFormat="1" ht="12.75" customHeight="1" x14ac:dyDescent="0.4">
      <c r="A128" s="14"/>
      <c r="B128" s="9" t="s">
        <v>165</v>
      </c>
      <c r="C128" s="35">
        <v>80</v>
      </c>
      <c r="D128" s="75"/>
      <c r="E128" s="50" t="s">
        <v>166</v>
      </c>
      <c r="F128" s="53">
        <v>1</v>
      </c>
      <c r="G128" s="53" t="s">
        <v>167</v>
      </c>
      <c r="H128" s="53"/>
      <c r="I128" s="18"/>
      <c r="J128" s="53"/>
      <c r="K128" s="18"/>
      <c r="L128" s="53"/>
      <c r="M128" s="53" t="str">
        <f t="shared" si="18"/>
        <v>GRADE C111</v>
      </c>
      <c r="O128" s="53" t="str">
        <f t="shared" si="19"/>
        <v>GRADE C111</v>
      </c>
      <c r="P128" s="53"/>
      <c r="Q128" s="53"/>
    </row>
    <row r="129" spans="1:18" s="48" customFormat="1" ht="12.75" customHeight="1" x14ac:dyDescent="0.4">
      <c r="A129" s="14"/>
      <c r="B129" s="9" t="s">
        <v>168</v>
      </c>
      <c r="C129" s="35">
        <v>81</v>
      </c>
      <c r="D129" s="75"/>
      <c r="E129" s="50" t="s">
        <v>169</v>
      </c>
      <c r="F129" s="53">
        <v>1</v>
      </c>
      <c r="G129" s="53" t="s">
        <v>167</v>
      </c>
      <c r="H129" s="53"/>
      <c r="I129" s="18"/>
      <c r="J129" s="53"/>
      <c r="K129" s="18"/>
      <c r="L129" s="53"/>
      <c r="M129" s="53" t="str">
        <f t="shared" si="18"/>
        <v>GRADE C111</v>
      </c>
      <c r="O129" s="53" t="str">
        <f t="shared" si="19"/>
        <v>GRADE C111</v>
      </c>
      <c r="P129" s="53"/>
      <c r="Q129" s="53"/>
    </row>
    <row r="130" spans="1:18" s="48" customFormat="1" ht="12.75" customHeight="1" x14ac:dyDescent="0.4">
      <c r="A130" s="14"/>
      <c r="B130" s="9" t="s">
        <v>170</v>
      </c>
      <c r="C130" s="35">
        <v>82</v>
      </c>
      <c r="D130" s="75"/>
      <c r="E130" s="50" t="s">
        <v>171</v>
      </c>
      <c r="F130" s="53">
        <v>4</v>
      </c>
      <c r="G130" s="53" t="s">
        <v>172</v>
      </c>
      <c r="H130" s="53"/>
      <c r="I130" s="18"/>
      <c r="J130" s="53"/>
      <c r="K130" s="18"/>
      <c r="L130" s="53"/>
      <c r="M130" s="53" t="str">
        <f t="shared" si="18"/>
        <v>GRADE C110</v>
      </c>
      <c r="O130" s="53" t="str">
        <f t="shared" si="19"/>
        <v>GRADE C110</v>
      </c>
      <c r="P130" s="53"/>
      <c r="Q130" s="53"/>
    </row>
    <row r="131" spans="1:18" s="48" customFormat="1" ht="12.75" customHeight="1" x14ac:dyDescent="0.4">
      <c r="A131" s="14"/>
      <c r="B131" s="9" t="s">
        <v>173</v>
      </c>
      <c r="C131" s="35">
        <v>83</v>
      </c>
      <c r="D131" s="75"/>
      <c r="E131" s="50" t="s">
        <v>174</v>
      </c>
      <c r="F131" s="53">
        <v>1</v>
      </c>
      <c r="G131" s="53" t="s">
        <v>172</v>
      </c>
      <c r="H131" s="53"/>
      <c r="I131" s="18"/>
      <c r="J131" s="53"/>
      <c r="K131" s="18"/>
      <c r="L131" s="53"/>
      <c r="M131" s="53" t="str">
        <f t="shared" si="18"/>
        <v>GRADE C110</v>
      </c>
      <c r="O131" s="53" t="str">
        <f t="shared" si="19"/>
        <v>GRADE C110</v>
      </c>
      <c r="P131" s="53"/>
      <c r="Q131" s="53"/>
    </row>
    <row r="132" spans="1:18" s="48" customFormat="1" ht="12.75" customHeight="1" x14ac:dyDescent="0.4">
      <c r="A132" s="14"/>
      <c r="B132" s="9" t="s">
        <v>178</v>
      </c>
      <c r="C132" s="35">
        <v>84</v>
      </c>
      <c r="D132" s="75"/>
      <c r="E132" s="50" t="s">
        <v>179</v>
      </c>
      <c r="F132" s="53">
        <v>4</v>
      </c>
      <c r="G132" s="53" t="s">
        <v>177</v>
      </c>
      <c r="H132" s="53"/>
      <c r="I132" s="18"/>
      <c r="J132" s="53"/>
      <c r="K132" s="18"/>
      <c r="L132" s="53"/>
      <c r="M132" s="53" t="str">
        <f t="shared" si="18"/>
        <v>GRADE C109</v>
      </c>
      <c r="O132" s="53" t="str">
        <f t="shared" si="19"/>
        <v>GRADE C109</v>
      </c>
      <c r="P132" s="53"/>
      <c r="Q132" s="53"/>
    </row>
    <row r="133" spans="1:18" s="48" customFormat="1" ht="12.75" customHeight="1" x14ac:dyDescent="0.4">
      <c r="A133" s="14"/>
      <c r="B133" s="9" t="s">
        <v>180</v>
      </c>
      <c r="C133" s="35">
        <v>85</v>
      </c>
      <c r="D133" s="75"/>
      <c r="E133" s="50" t="s">
        <v>181</v>
      </c>
      <c r="F133" s="53">
        <v>1</v>
      </c>
      <c r="G133" s="53" t="s">
        <v>182</v>
      </c>
      <c r="H133" s="53"/>
      <c r="I133" s="18"/>
      <c r="J133" s="53"/>
      <c r="K133" s="18"/>
      <c r="L133" s="53"/>
      <c r="M133" s="53" t="str">
        <f t="shared" si="18"/>
        <v>GRADE C108</v>
      </c>
      <c r="O133" s="53" t="str">
        <f t="shared" si="19"/>
        <v>GRADE C108</v>
      </c>
      <c r="P133" s="53"/>
      <c r="Q133" s="53"/>
    </row>
    <row r="134" spans="1:18" s="48" customFormat="1" ht="12.75" customHeight="1" x14ac:dyDescent="0.4">
      <c r="A134" s="14"/>
      <c r="B134" s="9" t="s">
        <v>183</v>
      </c>
      <c r="C134" s="35">
        <v>86</v>
      </c>
      <c r="D134" s="75"/>
      <c r="E134" s="50" t="s">
        <v>184</v>
      </c>
      <c r="F134" s="53">
        <v>6</v>
      </c>
      <c r="G134" s="53" t="s">
        <v>182</v>
      </c>
      <c r="H134" s="53"/>
      <c r="I134" s="18"/>
      <c r="J134" s="53"/>
      <c r="K134" s="18"/>
      <c r="L134" s="53"/>
      <c r="M134" s="53" t="str">
        <f t="shared" si="18"/>
        <v>GRADE C108</v>
      </c>
      <c r="O134" s="53" t="str">
        <f t="shared" si="19"/>
        <v>GRADE C108</v>
      </c>
      <c r="P134" s="53"/>
      <c r="Q134" s="53"/>
    </row>
    <row r="135" spans="1:18" s="48" customFormat="1" ht="12.75" customHeight="1" x14ac:dyDescent="0.4">
      <c r="A135" s="14"/>
      <c r="B135" s="9" t="s">
        <v>185</v>
      </c>
      <c r="C135" s="35">
        <v>87</v>
      </c>
      <c r="D135" s="75"/>
      <c r="E135" s="50" t="s">
        <v>186</v>
      </c>
      <c r="F135" s="53">
        <v>1</v>
      </c>
      <c r="G135" s="53" t="s">
        <v>187</v>
      </c>
      <c r="H135" s="53"/>
      <c r="I135" s="18"/>
      <c r="J135" s="53"/>
      <c r="K135" s="18"/>
      <c r="L135" s="53"/>
      <c r="M135" s="53" t="str">
        <f t="shared" si="18"/>
        <v>GRADE C107</v>
      </c>
      <c r="O135" s="53" t="str">
        <f t="shared" si="19"/>
        <v>GRADE C107</v>
      </c>
      <c r="P135" s="53"/>
      <c r="Q135" s="53"/>
    </row>
    <row r="136" spans="1:18" s="48" customFormat="1" ht="12.75" customHeight="1" x14ac:dyDescent="0.4">
      <c r="A136" s="14"/>
      <c r="B136" s="9" t="s">
        <v>188</v>
      </c>
      <c r="C136" s="35">
        <v>88</v>
      </c>
      <c r="D136" s="75"/>
      <c r="E136" s="50" t="s">
        <v>189</v>
      </c>
      <c r="F136" s="53">
        <v>4</v>
      </c>
      <c r="G136" s="53" t="s">
        <v>187</v>
      </c>
      <c r="H136" s="53"/>
      <c r="I136" s="18"/>
      <c r="J136" s="53"/>
      <c r="K136" s="18"/>
      <c r="L136" s="53"/>
      <c r="M136" s="53" t="str">
        <f t="shared" si="18"/>
        <v>GRADE C107</v>
      </c>
      <c r="O136" s="53" t="str">
        <f t="shared" si="19"/>
        <v>GRADE C107</v>
      </c>
      <c r="P136" s="53"/>
      <c r="Q136" s="53"/>
    </row>
    <row r="137" spans="1:18" s="48" customFormat="1" ht="12.75" customHeight="1" x14ac:dyDescent="0.4">
      <c r="A137" s="14"/>
      <c r="B137" s="9" t="s">
        <v>193</v>
      </c>
      <c r="C137" s="35">
        <v>89</v>
      </c>
      <c r="D137" s="75"/>
      <c r="E137" s="50" t="s">
        <v>194</v>
      </c>
      <c r="F137" s="53">
        <v>3</v>
      </c>
      <c r="G137" s="53" t="s">
        <v>192</v>
      </c>
      <c r="H137" s="53"/>
      <c r="I137" s="18"/>
      <c r="J137" s="53"/>
      <c r="K137" s="18"/>
      <c r="L137" s="53"/>
      <c r="M137" s="53" t="str">
        <f t="shared" si="18"/>
        <v>GRADE C106</v>
      </c>
      <c r="O137" s="53" t="str">
        <f t="shared" si="19"/>
        <v>GRADE C106</v>
      </c>
      <c r="P137" s="53"/>
      <c r="Q137" s="53"/>
    </row>
    <row r="138" spans="1:18" s="48" customFormat="1" ht="12.75" customHeight="1" x14ac:dyDescent="0.4">
      <c r="A138" s="14"/>
      <c r="B138" s="9" t="s">
        <v>195</v>
      </c>
      <c r="C138" s="35">
        <v>90</v>
      </c>
      <c r="D138" s="75"/>
      <c r="E138" s="50" t="s">
        <v>196</v>
      </c>
      <c r="F138" s="53">
        <v>2</v>
      </c>
      <c r="G138" s="53" t="s">
        <v>192</v>
      </c>
      <c r="H138" s="53"/>
      <c r="I138" s="18"/>
      <c r="J138" s="53"/>
      <c r="K138" s="18"/>
      <c r="L138" s="53"/>
      <c r="M138" s="53" t="str">
        <f t="shared" si="18"/>
        <v>GRADE C106</v>
      </c>
      <c r="O138" s="53" t="str">
        <f t="shared" si="19"/>
        <v>GRADE C106</v>
      </c>
      <c r="P138" s="53"/>
      <c r="Q138" s="53"/>
    </row>
    <row r="139" spans="1:18" s="48" customFormat="1" ht="12.75" customHeight="1" x14ac:dyDescent="0.4">
      <c r="A139" s="14"/>
      <c r="B139" s="9" t="s">
        <v>200</v>
      </c>
      <c r="C139" s="35">
        <v>91</v>
      </c>
      <c r="D139" s="75"/>
      <c r="E139" s="50" t="s">
        <v>201</v>
      </c>
      <c r="F139" s="53">
        <v>1</v>
      </c>
      <c r="G139" s="53" t="s">
        <v>199</v>
      </c>
      <c r="H139" s="53"/>
      <c r="I139" s="18"/>
      <c r="J139" s="53"/>
      <c r="K139" s="18"/>
      <c r="L139" s="53"/>
      <c r="M139" s="53" t="str">
        <f t="shared" si="18"/>
        <v>GRADE C105</v>
      </c>
      <c r="O139" s="53" t="str">
        <f t="shared" si="19"/>
        <v>GRADE C105</v>
      </c>
      <c r="P139" s="53"/>
      <c r="Q139" s="53"/>
    </row>
    <row r="140" spans="1:18" s="48" customFormat="1" ht="12.75" customHeight="1" x14ac:dyDescent="0.4">
      <c r="A140" s="14"/>
      <c r="B140" s="9" t="s">
        <v>202</v>
      </c>
      <c r="C140" s="35">
        <v>92</v>
      </c>
      <c r="D140" s="75"/>
      <c r="E140" s="50" t="s">
        <v>203</v>
      </c>
      <c r="F140" s="53">
        <v>1</v>
      </c>
      <c r="G140" s="53" t="s">
        <v>199</v>
      </c>
      <c r="H140" s="53"/>
      <c r="I140" s="18"/>
      <c r="J140" s="53"/>
      <c r="K140" s="18"/>
      <c r="L140" s="53"/>
      <c r="M140" s="53" t="str">
        <f t="shared" si="18"/>
        <v>GRADE C105</v>
      </c>
      <c r="O140" s="53" t="str">
        <f t="shared" si="19"/>
        <v>GRADE C105</v>
      </c>
      <c r="P140" s="53"/>
      <c r="Q140" s="53"/>
    </row>
    <row r="141" spans="1:18" s="48" customFormat="1" ht="12.75" customHeight="1" x14ac:dyDescent="0.4">
      <c r="A141" s="14"/>
      <c r="B141" s="9" t="s">
        <v>204</v>
      </c>
      <c r="C141" s="35">
        <v>93</v>
      </c>
      <c r="D141" s="75"/>
      <c r="E141" s="50" t="s">
        <v>205</v>
      </c>
      <c r="F141" s="53">
        <v>14</v>
      </c>
      <c r="G141" s="53" t="s">
        <v>206</v>
      </c>
      <c r="H141" s="53"/>
      <c r="I141" s="18"/>
      <c r="J141" s="53"/>
      <c r="K141" s="18"/>
      <c r="L141" s="53"/>
      <c r="M141" s="53" t="str">
        <f t="shared" si="18"/>
        <v>GRADE C104</v>
      </c>
      <c r="O141" s="53" t="str">
        <f t="shared" si="19"/>
        <v>GRADE C104</v>
      </c>
      <c r="P141" s="53"/>
      <c r="Q141" s="53"/>
    </row>
    <row r="142" spans="1:18" s="48" customFormat="1" ht="12.75" customHeight="1" x14ac:dyDescent="0.4">
      <c r="A142" s="14"/>
      <c r="B142" s="9" t="s">
        <v>207</v>
      </c>
      <c r="C142" s="35">
        <v>94</v>
      </c>
      <c r="D142" s="75"/>
      <c r="E142" s="50" t="s">
        <v>208</v>
      </c>
      <c r="F142" s="53">
        <v>25</v>
      </c>
      <c r="G142" s="53" t="s">
        <v>209</v>
      </c>
      <c r="H142" s="53"/>
      <c r="I142" s="18"/>
      <c r="J142" s="53"/>
      <c r="K142" s="18"/>
      <c r="L142" s="53"/>
      <c r="M142" s="53" t="str">
        <f t="shared" si="18"/>
        <v>GRADE C103</v>
      </c>
      <c r="O142" s="53" t="str">
        <f t="shared" si="19"/>
        <v>GRADE C103</v>
      </c>
      <c r="P142" s="53"/>
      <c r="Q142" s="53"/>
    </row>
    <row r="143" spans="1:18" s="48" customFormat="1" ht="12.75" customHeight="1" x14ac:dyDescent="0.4">
      <c r="A143" s="14"/>
      <c r="B143" s="9"/>
      <c r="C143" s="47"/>
      <c r="D143" s="47"/>
      <c r="E143" s="67" t="s">
        <v>3</v>
      </c>
      <c r="F143" s="12">
        <f>SUM(F70:F142)</f>
        <v>238</v>
      </c>
      <c r="G143" s="53"/>
      <c r="H143" s="12">
        <f>SUM(H70:H142)</f>
        <v>0</v>
      </c>
      <c r="I143" s="18"/>
      <c r="J143" s="12">
        <f>SUM(J70:J142)</f>
        <v>0</v>
      </c>
      <c r="K143" s="18"/>
      <c r="L143" s="12">
        <f>SUM(L70:L142)</f>
        <v>0</v>
      </c>
      <c r="M143" s="18"/>
      <c r="N143" s="12">
        <f>SUM(N70:N142)</f>
        <v>0</v>
      </c>
      <c r="P143" s="12">
        <f>SUM(P70:P142)</f>
        <v>0</v>
      </c>
      <c r="Q143" s="18"/>
      <c r="R143" s="12">
        <f>SUM(R70:R142)</f>
        <v>0</v>
      </c>
    </row>
    <row r="144" spans="1:18" s="48" customFormat="1" ht="12.75" customHeight="1" x14ac:dyDescent="0.4">
      <c r="A144" s="14"/>
      <c r="B144" s="9"/>
      <c r="C144" s="47"/>
      <c r="D144" s="47"/>
      <c r="E144" s="50"/>
      <c r="F144" s="53"/>
      <c r="G144" s="53"/>
      <c r="H144" s="53"/>
      <c r="I144" s="18"/>
      <c r="J144" s="53"/>
      <c r="K144" s="18"/>
      <c r="L144" s="53"/>
      <c r="M144" s="18"/>
      <c r="P144" s="53"/>
      <c r="Q144" s="18"/>
    </row>
    <row r="145" spans="1:19" ht="12.75" customHeight="1" x14ac:dyDescent="0.3">
      <c r="A145" s="14"/>
      <c r="B145" s="9"/>
      <c r="C145" s="3" t="s">
        <v>2</v>
      </c>
      <c r="D145" s="5"/>
      <c r="E145" s="5" t="s">
        <v>11</v>
      </c>
      <c r="F145" s="14" t="s">
        <v>2</v>
      </c>
      <c r="G145" s="53"/>
      <c r="O145" s="53"/>
      <c r="S145" s="53"/>
    </row>
    <row r="146" spans="1:19" ht="12.75" customHeight="1" x14ac:dyDescent="0.3">
      <c r="A146" s="14"/>
      <c r="B146" s="9"/>
      <c r="E146" s="5" t="s">
        <v>6</v>
      </c>
      <c r="F146" s="53" t="s">
        <v>2</v>
      </c>
      <c r="G146" s="53"/>
      <c r="O146" s="53"/>
      <c r="S146" s="53"/>
    </row>
    <row r="147" spans="1:19" ht="12.75" customHeight="1" x14ac:dyDescent="0.4">
      <c r="A147" s="14"/>
      <c r="B147" s="9"/>
      <c r="C147" s="35">
        <v>95</v>
      </c>
      <c r="D147" s="32"/>
      <c r="E147" s="33" t="s">
        <v>274</v>
      </c>
      <c r="F147" s="53">
        <v>20</v>
      </c>
      <c r="G147" s="53">
        <v>157218.87988171756</v>
      </c>
      <c r="H147" s="53"/>
      <c r="I147" s="53"/>
      <c r="J147" s="53"/>
      <c r="K147" s="53"/>
      <c r="L147" s="53"/>
      <c r="M147" s="53">
        <f t="shared" ref="M147:M149" si="20">G147*(1+$T$8)</f>
        <v>160206.03859947016</v>
      </c>
      <c r="N147" s="53"/>
      <c r="O147" s="53">
        <f t="shared" ref="O147:O149" si="21">M147*(1+$T$8)</f>
        <v>163249.95333286008</v>
      </c>
      <c r="P147" s="53"/>
      <c r="Q147" s="53"/>
      <c r="R147" s="53"/>
      <c r="S147" s="53"/>
    </row>
    <row r="148" spans="1:19" ht="12.75" customHeight="1" x14ac:dyDescent="0.4">
      <c r="A148" s="14"/>
      <c r="B148" s="9"/>
      <c r="C148" s="35">
        <v>96</v>
      </c>
      <c r="D148" s="32"/>
      <c r="E148" s="33" t="s">
        <v>36</v>
      </c>
      <c r="F148" s="53">
        <v>1</v>
      </c>
      <c r="G148" s="53">
        <v>149642.96636503664</v>
      </c>
      <c r="H148" s="53"/>
      <c r="I148" s="53"/>
      <c r="J148" s="53"/>
      <c r="K148" s="53"/>
      <c r="L148" s="53"/>
      <c r="M148" s="53">
        <f t="shared" si="20"/>
        <v>152486.18272597232</v>
      </c>
      <c r="N148" s="53"/>
      <c r="O148" s="53">
        <f t="shared" si="21"/>
        <v>155383.42019776578</v>
      </c>
      <c r="P148" s="53"/>
      <c r="Q148" s="53"/>
      <c r="R148" s="53"/>
      <c r="S148" s="53"/>
    </row>
    <row r="149" spans="1:19" ht="12.75" customHeight="1" x14ac:dyDescent="0.4">
      <c r="A149" s="14"/>
      <c r="B149" s="9"/>
      <c r="C149" s="35">
        <v>97</v>
      </c>
      <c r="D149" s="32"/>
      <c r="E149" s="33" t="s">
        <v>34</v>
      </c>
      <c r="F149" s="53">
        <v>7</v>
      </c>
      <c r="G149" s="53">
        <v>108064</v>
      </c>
      <c r="H149" s="53"/>
      <c r="I149" s="53"/>
      <c r="J149" s="53"/>
      <c r="K149" s="53"/>
      <c r="L149" s="54"/>
      <c r="M149" s="53">
        <f t="shared" si="20"/>
        <v>110117.21599999999</v>
      </c>
      <c r="N149" s="53"/>
      <c r="O149" s="53">
        <f t="shared" si="21"/>
        <v>112209.44310399998</v>
      </c>
      <c r="P149" s="54"/>
      <c r="Q149" s="53"/>
      <c r="R149" s="53"/>
      <c r="S149" s="53"/>
    </row>
    <row r="150" spans="1:19" ht="12.75" customHeight="1" x14ac:dyDescent="0.4">
      <c r="A150" s="14"/>
      <c r="B150" s="9"/>
      <c r="C150" s="34"/>
      <c r="D150" s="32"/>
      <c r="E150" s="67" t="s">
        <v>3</v>
      </c>
      <c r="F150" s="12">
        <f>F147+F148+F149</f>
        <v>28</v>
      </c>
      <c r="G150" s="53"/>
      <c r="H150" s="12">
        <f>H147+H148+H149</f>
        <v>0</v>
      </c>
      <c r="I150" s="53"/>
      <c r="J150" s="12">
        <f>J147+J148+J149</f>
        <v>0</v>
      </c>
      <c r="K150" s="53"/>
      <c r="L150" s="53">
        <f>L147+L148+L149</f>
        <v>0</v>
      </c>
      <c r="M150" s="53"/>
      <c r="N150" s="12">
        <f>N147+N148+N149</f>
        <v>0</v>
      </c>
      <c r="O150" s="53"/>
      <c r="P150" s="53">
        <f>P147+P148+P149</f>
        <v>0</v>
      </c>
      <c r="Q150" s="53"/>
      <c r="R150" s="12">
        <f>R147+R148+R149</f>
        <v>0</v>
      </c>
      <c r="S150" s="53"/>
    </row>
    <row r="151" spans="1:19" ht="12.75" customHeight="1" x14ac:dyDescent="0.3">
      <c r="A151" s="14"/>
      <c r="B151" s="9"/>
      <c r="E151" s="5"/>
      <c r="G151" s="53"/>
      <c r="O151" s="53"/>
      <c r="S151" s="53"/>
    </row>
    <row r="152" spans="1:19" ht="12.75" customHeight="1" x14ac:dyDescent="0.3">
      <c r="A152" s="14"/>
      <c r="B152" s="9"/>
      <c r="E152" s="5" t="s">
        <v>7</v>
      </c>
      <c r="F152" s="53"/>
      <c r="G152" s="53"/>
      <c r="O152" s="53"/>
      <c r="S152" s="53"/>
    </row>
    <row r="153" spans="1:19" ht="12.75" customHeight="1" x14ac:dyDescent="0.3">
      <c r="A153" s="14"/>
      <c r="B153" s="9"/>
      <c r="E153" s="5" t="s">
        <v>6</v>
      </c>
      <c r="F153" s="53"/>
      <c r="G153" s="53"/>
      <c r="H153" s="53"/>
      <c r="J153" s="53"/>
      <c r="O153" s="53"/>
      <c r="S153" s="53"/>
    </row>
    <row r="154" spans="1:19" ht="12.75" customHeight="1" x14ac:dyDescent="0.4">
      <c r="A154" s="14"/>
      <c r="B154" s="9"/>
      <c r="C154" s="39">
        <v>98</v>
      </c>
      <c r="D154" s="36"/>
      <c r="E154" s="38" t="s">
        <v>5</v>
      </c>
      <c r="F154" s="53">
        <v>290</v>
      </c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</row>
    <row r="155" spans="1:19" ht="12.75" customHeight="1" x14ac:dyDescent="0.4">
      <c r="A155" s="14"/>
      <c r="B155" s="9"/>
      <c r="C155" s="37" t="s">
        <v>2</v>
      </c>
      <c r="D155" s="36"/>
      <c r="E155" s="38" t="s">
        <v>33</v>
      </c>
      <c r="F155" s="53"/>
      <c r="G155" s="53">
        <v>173120.30430853055</v>
      </c>
      <c r="H155" s="53"/>
      <c r="I155" s="53"/>
      <c r="J155" s="53"/>
      <c r="K155" s="53"/>
      <c r="L155" s="53"/>
      <c r="M155" s="53">
        <f t="shared" ref="M155:M161" si="22">G155*(1+$T$8)</f>
        <v>176409.59009039262</v>
      </c>
      <c r="N155" s="53"/>
      <c r="O155" s="53">
        <f t="shared" ref="O155:O161" si="23">M155*(1+$T$8)</f>
        <v>179761.37230211007</v>
      </c>
      <c r="P155" s="53"/>
      <c r="Q155" s="53"/>
      <c r="R155" s="53"/>
      <c r="S155" s="53"/>
    </row>
    <row r="156" spans="1:19" ht="12.75" customHeight="1" x14ac:dyDescent="0.4">
      <c r="A156" s="14"/>
      <c r="B156" s="9"/>
      <c r="C156" s="36"/>
      <c r="D156" s="36"/>
      <c r="E156" s="38" t="s">
        <v>32</v>
      </c>
      <c r="F156" s="53"/>
      <c r="G156" s="53">
        <v>151872.10127108646</v>
      </c>
      <c r="H156" s="53"/>
      <c r="I156" s="53"/>
      <c r="J156" s="53"/>
      <c r="K156" s="53"/>
      <c r="L156" s="53"/>
      <c r="M156" s="53">
        <f t="shared" si="22"/>
        <v>154757.67119523708</v>
      </c>
      <c r="N156" s="53"/>
      <c r="O156" s="53">
        <f t="shared" si="23"/>
        <v>157698.06694794659</v>
      </c>
      <c r="P156" s="53"/>
      <c r="Q156" s="53"/>
      <c r="R156" s="53"/>
      <c r="S156" s="53"/>
    </row>
    <row r="157" spans="1:19" ht="12.75" customHeight="1" x14ac:dyDescent="0.4">
      <c r="A157" s="14"/>
      <c r="B157" s="9"/>
      <c r="C157" s="36"/>
      <c r="D157" s="36"/>
      <c r="E157" s="38" t="s">
        <v>31</v>
      </c>
      <c r="F157" s="53"/>
      <c r="G157" s="53">
        <v>133145.27128434193</v>
      </c>
      <c r="H157" s="53"/>
      <c r="I157" s="53"/>
      <c r="J157" s="53"/>
      <c r="K157" s="53"/>
      <c r="L157" s="53"/>
      <c r="M157" s="53">
        <f t="shared" si="22"/>
        <v>135675.03143874442</v>
      </c>
      <c r="N157" s="53"/>
      <c r="O157" s="53">
        <f t="shared" si="23"/>
        <v>138252.85703608056</v>
      </c>
      <c r="P157" s="53"/>
      <c r="Q157" s="53"/>
      <c r="R157" s="53"/>
      <c r="S157" s="53"/>
    </row>
    <row r="158" spans="1:19" ht="12.75" customHeight="1" x14ac:dyDescent="0.4">
      <c r="A158" s="14"/>
      <c r="B158" s="9"/>
      <c r="C158" s="36"/>
      <c r="D158" s="36"/>
      <c r="E158" s="38" t="s">
        <v>30</v>
      </c>
      <c r="F158" s="53"/>
      <c r="G158" s="53">
        <v>111468.53966707522</v>
      </c>
      <c r="H158" s="53"/>
      <c r="I158" s="53"/>
      <c r="J158" s="53"/>
      <c r="K158" s="53"/>
      <c r="L158" s="53"/>
      <c r="M158" s="53">
        <f t="shared" si="22"/>
        <v>113586.44192074964</v>
      </c>
      <c r="N158" s="53"/>
      <c r="O158" s="53">
        <f t="shared" si="23"/>
        <v>115744.58431724388</v>
      </c>
      <c r="P158" s="53"/>
      <c r="Q158" s="53"/>
      <c r="R158" s="53"/>
      <c r="S158" s="53"/>
    </row>
    <row r="159" spans="1:19" ht="12.75" customHeight="1" x14ac:dyDescent="0.4">
      <c r="A159" s="14"/>
      <c r="B159" s="9"/>
      <c r="C159" s="36"/>
      <c r="D159" s="36"/>
      <c r="E159" s="38" t="s">
        <v>29</v>
      </c>
      <c r="F159" s="53"/>
      <c r="G159" s="53">
        <v>86969.023459784134</v>
      </c>
      <c r="H159" s="53"/>
      <c r="I159" s="53"/>
      <c r="J159" s="53"/>
      <c r="K159" s="53"/>
      <c r="L159" s="53"/>
      <c r="M159" s="53">
        <f t="shared" si="22"/>
        <v>88621.434905520029</v>
      </c>
      <c r="N159" s="53"/>
      <c r="O159" s="53">
        <f t="shared" si="23"/>
        <v>90305.242168724901</v>
      </c>
      <c r="P159" s="53"/>
      <c r="Q159" s="53"/>
      <c r="R159" s="53"/>
      <c r="S159" s="53"/>
    </row>
    <row r="160" spans="1:19" ht="12.75" customHeight="1" x14ac:dyDescent="0.4">
      <c r="A160" s="14"/>
      <c r="B160" s="9"/>
      <c r="C160" s="38"/>
      <c r="D160" s="36"/>
      <c r="E160" s="38" t="s">
        <v>28</v>
      </c>
      <c r="F160" s="53"/>
      <c r="G160" s="53">
        <v>72987.459489974644</v>
      </c>
      <c r="H160" s="53"/>
      <c r="I160" s="53"/>
      <c r="J160" s="53"/>
      <c r="K160" s="53"/>
      <c r="L160" s="53"/>
      <c r="M160" s="53">
        <f t="shared" si="22"/>
        <v>74374.221220284162</v>
      </c>
      <c r="N160" s="53"/>
      <c r="O160" s="53">
        <f t="shared" si="23"/>
        <v>75787.331423469557</v>
      </c>
      <c r="P160" s="53"/>
      <c r="Q160" s="53"/>
      <c r="R160" s="53"/>
      <c r="S160" s="53"/>
    </row>
    <row r="161" spans="1:21" ht="12.75" customHeight="1" x14ac:dyDescent="0.4">
      <c r="A161" s="14"/>
      <c r="B161" s="9"/>
      <c r="C161" s="39">
        <v>99</v>
      </c>
      <c r="D161" s="36"/>
      <c r="E161" s="38" t="s">
        <v>27</v>
      </c>
      <c r="F161" s="53">
        <v>13</v>
      </c>
      <c r="G161" s="53">
        <v>64890</v>
      </c>
      <c r="H161" s="53"/>
      <c r="I161" s="53"/>
      <c r="J161" s="53"/>
      <c r="K161" s="53"/>
      <c r="L161" s="53"/>
      <c r="M161" s="53">
        <f t="shared" si="22"/>
        <v>66122.909999999989</v>
      </c>
      <c r="N161" s="53"/>
      <c r="O161" s="53">
        <f t="shared" si="23"/>
        <v>67379.245289999977</v>
      </c>
      <c r="P161" s="53"/>
      <c r="Q161" s="53"/>
      <c r="R161" s="53"/>
      <c r="S161" s="53"/>
    </row>
    <row r="162" spans="1:21" ht="12.75" customHeight="1" x14ac:dyDescent="0.4">
      <c r="A162" s="14"/>
      <c r="B162" s="9"/>
      <c r="C162" s="106">
        <v>100</v>
      </c>
      <c r="D162" s="101"/>
      <c r="E162" s="102" t="s">
        <v>4</v>
      </c>
      <c r="F162" s="103">
        <v>314</v>
      </c>
      <c r="G162" s="108">
        <v>45727.489218991737</v>
      </c>
      <c r="H162" s="103"/>
      <c r="I162" s="103"/>
      <c r="J162" s="103"/>
      <c r="K162" s="103"/>
      <c r="L162" s="107"/>
      <c r="M162" s="103">
        <f>U162*(1+$T$8)</f>
        <v>46550.584024933589</v>
      </c>
      <c r="N162" s="103"/>
      <c r="O162" s="103">
        <f t="shared" ref="O162" si="24">M162*(1+$T$8)</f>
        <v>47435.045121407325</v>
      </c>
      <c r="P162" s="107"/>
      <c r="Q162" s="103"/>
      <c r="R162" s="103"/>
      <c r="S162" s="103"/>
      <c r="U162" s="53">
        <v>45682.614352241013</v>
      </c>
    </row>
    <row r="163" spans="1:21" ht="12.75" customHeight="1" x14ac:dyDescent="0.4">
      <c r="A163" s="14"/>
      <c r="B163" s="9"/>
      <c r="C163" s="37" t="s">
        <v>2</v>
      </c>
      <c r="D163" s="36"/>
      <c r="E163" s="67" t="s">
        <v>3</v>
      </c>
      <c r="F163" s="12">
        <f>SUM(F154:F162)</f>
        <v>617</v>
      </c>
      <c r="G163" s="53"/>
      <c r="H163" s="12">
        <f>SUM(H154:H162)</f>
        <v>0</v>
      </c>
      <c r="J163" s="12">
        <f>SUM(J154:J162)</f>
        <v>0</v>
      </c>
      <c r="K163" s="53"/>
      <c r="L163" s="53">
        <f>SUM(L154:L162)</f>
        <v>0</v>
      </c>
      <c r="M163" s="53"/>
      <c r="N163" s="12">
        <f>SUM(N154:N162)</f>
        <v>0</v>
      </c>
      <c r="O163" s="53"/>
      <c r="P163" s="53">
        <f>SUM(P154:P162)</f>
        <v>0</v>
      </c>
      <c r="Q163" s="53"/>
      <c r="R163" s="12">
        <f>SUM(R154:R162)</f>
        <v>0</v>
      </c>
      <c r="S163" s="53"/>
    </row>
    <row r="164" spans="1:21" ht="12.75" customHeight="1" x14ac:dyDescent="0.3">
      <c r="A164" s="14"/>
      <c r="B164" s="9"/>
      <c r="E164" s="13"/>
      <c r="F164" s="53"/>
      <c r="G164" s="14"/>
      <c r="H164" s="53"/>
      <c r="J164" s="53"/>
      <c r="O164" s="53"/>
      <c r="S164" s="53"/>
    </row>
    <row r="165" spans="1:21" ht="12.75" customHeight="1" x14ac:dyDescent="0.3">
      <c r="A165" s="14"/>
      <c r="B165" s="9"/>
      <c r="E165" s="5" t="s">
        <v>26</v>
      </c>
      <c r="F165" s="53"/>
      <c r="G165" s="53"/>
      <c r="O165" s="53"/>
      <c r="S165" s="53"/>
    </row>
    <row r="166" spans="1:21" ht="12.75" customHeight="1" x14ac:dyDescent="0.3">
      <c r="A166" s="14"/>
      <c r="B166" s="9"/>
      <c r="E166" s="5" t="s">
        <v>25</v>
      </c>
      <c r="F166" s="53"/>
      <c r="G166" s="14"/>
      <c r="O166" s="53"/>
      <c r="S166" s="53"/>
    </row>
    <row r="167" spans="1:21" ht="12.75" customHeight="1" x14ac:dyDescent="0.4">
      <c r="A167" s="14"/>
      <c r="B167" s="9"/>
      <c r="C167" s="42">
        <v>101</v>
      </c>
      <c r="D167" s="40"/>
      <c r="E167" s="50" t="s">
        <v>275</v>
      </c>
      <c r="F167" s="53">
        <v>1</v>
      </c>
      <c r="G167" s="53">
        <v>130289.72457047798</v>
      </c>
      <c r="H167" s="53"/>
      <c r="I167" s="53"/>
      <c r="J167" s="53"/>
      <c r="K167" s="53"/>
      <c r="L167" s="53"/>
      <c r="M167" s="53">
        <f t="shared" ref="M167:M169" si="25">G167*(1+$T$8)</f>
        <v>132765.22933731705</v>
      </c>
      <c r="N167" s="53"/>
      <c r="O167" s="53">
        <f t="shared" ref="O167:O169" si="26">M167*(1+$T$8)</f>
        <v>135287.76869472605</v>
      </c>
      <c r="P167" s="53"/>
      <c r="Q167" s="53"/>
      <c r="R167" s="53"/>
      <c r="S167" s="53"/>
    </row>
    <row r="168" spans="1:21" ht="12.75" customHeight="1" x14ac:dyDescent="0.4">
      <c r="A168" s="14"/>
      <c r="B168" s="9"/>
      <c r="C168" s="52">
        <v>102</v>
      </c>
      <c r="D168" s="40"/>
      <c r="E168" s="41" t="s">
        <v>24</v>
      </c>
      <c r="F168" s="53">
        <v>8</v>
      </c>
      <c r="G168" s="53">
        <v>119041.83221384896</v>
      </c>
      <c r="H168" s="53"/>
      <c r="I168" s="53"/>
      <c r="J168" s="53"/>
      <c r="K168" s="53"/>
      <c r="L168" s="53"/>
      <c r="M168" s="53">
        <f t="shared" si="25"/>
        <v>121303.62702591208</v>
      </c>
      <c r="N168" s="53"/>
      <c r="O168" s="53">
        <f t="shared" si="26"/>
        <v>123608.39593940439</v>
      </c>
      <c r="P168" s="53"/>
      <c r="Q168" s="53"/>
      <c r="R168" s="53"/>
      <c r="S168" s="53"/>
    </row>
    <row r="169" spans="1:21" ht="12.75" customHeight="1" x14ac:dyDescent="0.4">
      <c r="A169" s="14"/>
      <c r="B169" s="9"/>
      <c r="C169" s="52">
        <v>103</v>
      </c>
      <c r="D169" s="40"/>
      <c r="E169" s="41" t="s">
        <v>276</v>
      </c>
      <c r="F169" s="53">
        <v>1</v>
      </c>
      <c r="G169" s="53">
        <v>114354.22753487168</v>
      </c>
      <c r="H169" s="53"/>
      <c r="I169" s="53"/>
      <c r="J169" s="53"/>
      <c r="K169" s="53"/>
      <c r="L169" s="53"/>
      <c r="M169" s="53">
        <f t="shared" si="25"/>
        <v>116526.95785803423</v>
      </c>
      <c r="N169" s="53"/>
      <c r="O169" s="53">
        <f t="shared" si="26"/>
        <v>118740.97005733688</v>
      </c>
      <c r="P169" s="53"/>
      <c r="Q169" s="53"/>
      <c r="R169" s="53"/>
      <c r="S169" s="53"/>
    </row>
    <row r="170" spans="1:21" ht="12.75" customHeight="1" x14ac:dyDescent="0.4">
      <c r="A170" s="14"/>
      <c r="B170" s="9"/>
      <c r="C170" s="52">
        <v>104</v>
      </c>
      <c r="D170" s="40"/>
      <c r="E170" s="41" t="s">
        <v>277</v>
      </c>
      <c r="F170" s="53">
        <v>5</v>
      </c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</row>
    <row r="171" spans="1:21" ht="12.75" customHeight="1" x14ac:dyDescent="0.4">
      <c r="A171" s="14"/>
      <c r="B171" s="9"/>
      <c r="C171" s="42"/>
      <c r="D171" s="40"/>
      <c r="E171" s="41" t="s">
        <v>22</v>
      </c>
      <c r="F171" s="53"/>
      <c r="G171" s="53">
        <v>110646</v>
      </c>
      <c r="H171" s="53"/>
      <c r="I171" s="53"/>
      <c r="J171" s="53"/>
      <c r="K171" s="53"/>
      <c r="L171" s="53"/>
      <c r="M171" s="53">
        <f t="shared" ref="M171:M181" si="27">G171*(1+$T$8)</f>
        <v>112748.27399999999</v>
      </c>
      <c r="N171" s="53"/>
      <c r="O171" s="53">
        <f t="shared" ref="O171:O181" si="28">M171*(1+$T$8)</f>
        <v>114890.49120599998</v>
      </c>
      <c r="P171" s="53"/>
      <c r="Q171" s="53"/>
      <c r="R171" s="53"/>
      <c r="S171" s="53"/>
    </row>
    <row r="172" spans="1:21" ht="12.75" customHeight="1" x14ac:dyDescent="0.4">
      <c r="A172" s="14"/>
      <c r="B172" s="9"/>
      <c r="C172" s="42" t="s">
        <v>2</v>
      </c>
      <c r="D172" s="40"/>
      <c r="E172" s="41" t="s">
        <v>21</v>
      </c>
      <c r="F172" s="53"/>
      <c r="G172" s="53">
        <v>100271</v>
      </c>
      <c r="H172" s="53"/>
      <c r="I172" s="53"/>
      <c r="J172" s="53"/>
      <c r="K172" s="53"/>
      <c r="L172" s="53"/>
      <c r="M172" s="53">
        <f t="shared" si="27"/>
        <v>102176.14899999999</v>
      </c>
      <c r="N172" s="53"/>
      <c r="O172" s="53">
        <f t="shared" si="28"/>
        <v>104117.49583099998</v>
      </c>
      <c r="P172" s="53"/>
      <c r="Q172" s="53"/>
      <c r="R172" s="53"/>
      <c r="S172" s="53"/>
    </row>
    <row r="173" spans="1:21" ht="12.75" customHeight="1" x14ac:dyDescent="0.4">
      <c r="A173" s="14"/>
      <c r="B173" s="9"/>
      <c r="C173" s="42">
        <v>105</v>
      </c>
      <c r="D173" s="40"/>
      <c r="E173" s="41" t="s">
        <v>278</v>
      </c>
      <c r="F173" s="53">
        <v>1</v>
      </c>
      <c r="G173" s="53">
        <v>99650.298048946483</v>
      </c>
      <c r="H173" s="53"/>
      <c r="I173" s="53"/>
      <c r="J173" s="53"/>
      <c r="K173" s="53"/>
      <c r="L173" s="53"/>
      <c r="M173" s="53">
        <f t="shared" si="27"/>
        <v>101543.65371187645</v>
      </c>
      <c r="N173" s="53"/>
      <c r="O173" s="53">
        <f t="shared" si="28"/>
        <v>103472.98313240209</v>
      </c>
      <c r="P173" s="53"/>
      <c r="Q173" s="53"/>
      <c r="R173" s="53"/>
      <c r="S173" s="53"/>
    </row>
    <row r="174" spans="1:21" ht="12.75" customHeight="1" x14ac:dyDescent="0.4">
      <c r="A174" s="14"/>
      <c r="B174" s="9"/>
      <c r="C174" s="52">
        <v>106</v>
      </c>
      <c r="D174" s="40"/>
      <c r="E174" s="41" t="s">
        <v>279</v>
      </c>
      <c r="F174" s="53">
        <v>1</v>
      </c>
      <c r="G174" s="53">
        <v>99650.298048946483</v>
      </c>
      <c r="H174" s="53"/>
      <c r="I174" s="53"/>
      <c r="J174" s="53"/>
      <c r="K174" s="53"/>
      <c r="L174" s="53"/>
      <c r="M174" s="53">
        <f t="shared" si="27"/>
        <v>101543.65371187645</v>
      </c>
      <c r="N174" s="53"/>
      <c r="O174" s="53">
        <f t="shared" si="28"/>
        <v>103472.98313240209</v>
      </c>
      <c r="P174" s="53"/>
      <c r="Q174" s="53"/>
      <c r="R174" s="53"/>
      <c r="S174" s="53"/>
    </row>
    <row r="175" spans="1:21" ht="12.75" customHeight="1" x14ac:dyDescent="0.4">
      <c r="A175" s="14"/>
      <c r="B175" s="9"/>
      <c r="C175" s="52">
        <v>107</v>
      </c>
      <c r="D175" s="40"/>
      <c r="E175" s="41" t="s">
        <v>20</v>
      </c>
      <c r="F175" s="53">
        <v>1</v>
      </c>
      <c r="G175" s="53">
        <v>93577.799080718556</v>
      </c>
      <c r="H175" s="53"/>
      <c r="I175" s="53"/>
      <c r="J175" s="53"/>
      <c r="K175" s="53"/>
      <c r="L175" s="53"/>
      <c r="M175" s="53">
        <f t="shared" si="27"/>
        <v>95355.777263252196</v>
      </c>
      <c r="N175" s="53"/>
      <c r="O175" s="53">
        <f t="shared" si="28"/>
        <v>97167.537031253974</v>
      </c>
      <c r="P175" s="53"/>
      <c r="Q175" s="53"/>
      <c r="R175" s="53"/>
      <c r="S175" s="53"/>
    </row>
    <row r="176" spans="1:21" ht="12.75" customHeight="1" x14ac:dyDescent="0.4">
      <c r="A176" s="14"/>
      <c r="B176" s="9"/>
      <c r="C176" s="52">
        <v>108</v>
      </c>
      <c r="D176" s="40"/>
      <c r="E176" s="41" t="s">
        <v>19</v>
      </c>
      <c r="F176" s="53">
        <v>8</v>
      </c>
      <c r="G176" s="53">
        <v>93577.799080718556</v>
      </c>
      <c r="H176" s="53"/>
      <c r="I176" s="53"/>
      <c r="J176" s="53"/>
      <c r="K176" s="53"/>
      <c r="L176" s="53"/>
      <c r="M176" s="53">
        <f t="shared" si="27"/>
        <v>95355.777263252196</v>
      </c>
      <c r="N176" s="53"/>
      <c r="O176" s="53">
        <f t="shared" si="28"/>
        <v>97167.537031253974</v>
      </c>
      <c r="P176" s="53"/>
      <c r="Q176" s="53"/>
      <c r="R176" s="53"/>
      <c r="S176" s="53"/>
    </row>
    <row r="177" spans="1:19" ht="12.75" customHeight="1" x14ac:dyDescent="0.4">
      <c r="A177" s="14"/>
      <c r="B177" s="9"/>
      <c r="C177" s="52">
        <v>109</v>
      </c>
      <c r="D177" s="40"/>
      <c r="E177" s="41" t="s">
        <v>18</v>
      </c>
      <c r="F177" s="53">
        <v>1</v>
      </c>
      <c r="G177" s="53">
        <v>85496.30046894413</v>
      </c>
      <c r="H177" s="53"/>
      <c r="I177" s="53"/>
      <c r="J177" s="53"/>
      <c r="K177" s="53"/>
      <c r="L177" s="53"/>
      <c r="M177" s="53">
        <f t="shared" si="27"/>
        <v>87120.730177854057</v>
      </c>
      <c r="N177" s="53"/>
      <c r="O177" s="53">
        <f t="shared" si="28"/>
        <v>88776.024051233282</v>
      </c>
      <c r="P177" s="53"/>
      <c r="Q177" s="53"/>
      <c r="R177" s="53"/>
      <c r="S177" s="53"/>
    </row>
    <row r="178" spans="1:19" ht="12.75" customHeight="1" x14ac:dyDescent="0.4">
      <c r="A178" s="14"/>
      <c r="B178" s="9"/>
      <c r="C178" s="52">
        <v>110</v>
      </c>
      <c r="D178" s="40"/>
      <c r="E178" s="41" t="s">
        <v>17</v>
      </c>
      <c r="F178" s="53">
        <v>1</v>
      </c>
      <c r="G178" s="53">
        <v>62911.45519824043</v>
      </c>
      <c r="H178" s="53"/>
      <c r="I178" s="53"/>
      <c r="J178" s="53"/>
      <c r="K178" s="53"/>
      <c r="L178" s="53"/>
      <c r="M178" s="53">
        <f t="shared" si="27"/>
        <v>64106.772847006992</v>
      </c>
      <c r="N178" s="53"/>
      <c r="O178" s="53">
        <f t="shared" si="28"/>
        <v>65324.801531100122</v>
      </c>
      <c r="P178" s="53"/>
      <c r="Q178" s="53"/>
      <c r="R178" s="53"/>
      <c r="S178" s="53"/>
    </row>
    <row r="179" spans="1:19" ht="12.75" customHeight="1" x14ac:dyDescent="0.4">
      <c r="A179" s="14"/>
      <c r="B179" s="9"/>
      <c r="C179" s="52">
        <v>111</v>
      </c>
      <c r="D179" s="40"/>
      <c r="E179" s="41" t="s">
        <v>16</v>
      </c>
      <c r="F179" s="53">
        <v>1</v>
      </c>
      <c r="G179" s="53">
        <v>60126.360155481227</v>
      </c>
      <c r="H179" s="53"/>
      <c r="I179" s="53"/>
      <c r="J179" s="53"/>
      <c r="K179" s="53"/>
      <c r="L179" s="53"/>
      <c r="M179" s="53">
        <f t="shared" si="27"/>
        <v>61268.760998435362</v>
      </c>
      <c r="N179" s="53"/>
      <c r="O179" s="53">
        <f t="shared" si="28"/>
        <v>62432.867457405628</v>
      </c>
      <c r="P179" s="53"/>
      <c r="Q179" s="53"/>
      <c r="R179" s="53"/>
      <c r="S179" s="53"/>
    </row>
    <row r="180" spans="1:19" ht="12.75" customHeight="1" x14ac:dyDescent="0.4">
      <c r="A180" s="14"/>
      <c r="B180" s="9"/>
      <c r="C180" s="52">
        <v>112</v>
      </c>
      <c r="D180" s="40"/>
      <c r="E180" s="41" t="s">
        <v>15</v>
      </c>
      <c r="F180" s="53">
        <v>2</v>
      </c>
      <c r="G180" s="53">
        <v>60126.360155481227</v>
      </c>
      <c r="H180" s="53"/>
      <c r="I180" s="53"/>
      <c r="J180" s="53"/>
      <c r="K180" s="53"/>
      <c r="L180" s="53"/>
      <c r="M180" s="53">
        <f t="shared" si="27"/>
        <v>61268.760998435362</v>
      </c>
      <c r="N180" s="53"/>
      <c r="O180" s="53">
        <f t="shared" si="28"/>
        <v>62432.867457405628</v>
      </c>
      <c r="P180" s="53"/>
      <c r="Q180" s="53"/>
      <c r="R180" s="53"/>
      <c r="S180" s="53"/>
    </row>
    <row r="181" spans="1:19" ht="12.75" customHeight="1" x14ac:dyDescent="0.4">
      <c r="A181" s="14"/>
      <c r="B181" s="9"/>
      <c r="C181" s="52">
        <v>113</v>
      </c>
      <c r="D181" s="40"/>
      <c r="E181" s="41" t="s">
        <v>14</v>
      </c>
      <c r="F181" s="53">
        <v>2</v>
      </c>
      <c r="G181" s="53">
        <v>40386.525299614659</v>
      </c>
      <c r="H181" s="53"/>
      <c r="I181" s="53"/>
      <c r="J181" s="53"/>
      <c r="K181" s="53"/>
      <c r="L181" s="54"/>
      <c r="M181" s="53">
        <f t="shared" si="27"/>
        <v>41153.869280307335</v>
      </c>
      <c r="N181" s="53"/>
      <c r="O181" s="53">
        <f t="shared" si="28"/>
        <v>41935.79279663317</v>
      </c>
      <c r="P181" s="54"/>
      <c r="Q181" s="53"/>
      <c r="R181" s="53"/>
      <c r="S181" s="53"/>
    </row>
    <row r="182" spans="1:19" ht="12.75" customHeight="1" x14ac:dyDescent="0.4">
      <c r="A182" s="14"/>
      <c r="B182" s="9"/>
      <c r="C182" s="40"/>
      <c r="D182" s="40"/>
      <c r="E182" s="67" t="s">
        <v>3</v>
      </c>
      <c r="F182" s="12">
        <f>SUM(F167:F181)</f>
        <v>33</v>
      </c>
      <c r="G182" s="53"/>
      <c r="H182" s="12">
        <f>SUM(H167:H181)</f>
        <v>0</v>
      </c>
      <c r="I182" s="53"/>
      <c r="J182" s="12">
        <f>SUM(J167:J181)</f>
        <v>0</v>
      </c>
      <c r="K182" s="53"/>
      <c r="L182" s="53">
        <f>SUM(L167:L181)</f>
        <v>0</v>
      </c>
      <c r="M182" s="53"/>
      <c r="N182" s="12">
        <f>SUM(N167:N181)</f>
        <v>0</v>
      </c>
      <c r="O182" s="53"/>
      <c r="P182" s="53">
        <f>SUM(P167:P181)</f>
        <v>0</v>
      </c>
      <c r="Q182" s="53"/>
      <c r="R182" s="12">
        <f>SUM(R167:R181)</f>
        <v>0</v>
      </c>
      <c r="S182" s="53"/>
    </row>
    <row r="183" spans="1:19" s="48" customFormat="1" ht="12.75" customHeight="1" x14ac:dyDescent="0.4">
      <c r="A183" s="14"/>
      <c r="B183" s="9"/>
      <c r="C183" s="47"/>
      <c r="D183" s="47"/>
      <c r="E183" s="51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</row>
    <row r="184" spans="1:19" s="48" customFormat="1" ht="12.75" customHeight="1" x14ac:dyDescent="0.4">
      <c r="A184" s="14"/>
      <c r="B184" s="9"/>
      <c r="C184" s="75"/>
      <c r="D184" s="75"/>
      <c r="E184" s="76" t="s">
        <v>26</v>
      </c>
      <c r="F184" s="53"/>
      <c r="G184" s="53"/>
      <c r="H184" s="53"/>
      <c r="I184" s="53"/>
      <c r="J184" s="53"/>
      <c r="K184" s="53"/>
      <c r="L184" s="53"/>
      <c r="M184" s="53"/>
      <c r="P184" s="53"/>
      <c r="Q184" s="53"/>
    </row>
    <row r="185" spans="1:19" s="48" customFormat="1" ht="12.75" customHeight="1" x14ac:dyDescent="0.4">
      <c r="A185" s="14"/>
      <c r="B185" s="9"/>
      <c r="C185" s="75"/>
      <c r="D185" s="75"/>
      <c r="E185" s="76" t="s">
        <v>82</v>
      </c>
      <c r="F185" s="53"/>
      <c r="G185" s="53"/>
      <c r="H185" s="53"/>
      <c r="I185" s="53"/>
      <c r="J185" s="53"/>
      <c r="K185" s="53"/>
      <c r="L185" s="53"/>
      <c r="M185" s="53"/>
      <c r="P185" s="53"/>
      <c r="Q185" s="53"/>
    </row>
    <row r="186" spans="1:19" s="48" customFormat="1" ht="12.75" customHeight="1" x14ac:dyDescent="0.4">
      <c r="A186" s="14"/>
      <c r="B186" s="9" t="s">
        <v>212</v>
      </c>
      <c r="C186" s="52">
        <v>114</v>
      </c>
      <c r="D186" s="75"/>
      <c r="E186" s="76" t="s">
        <v>213</v>
      </c>
      <c r="F186" s="53">
        <v>2</v>
      </c>
      <c r="G186" s="53" t="s">
        <v>128</v>
      </c>
      <c r="H186" s="53"/>
      <c r="I186" s="53"/>
      <c r="J186" s="53"/>
      <c r="K186" s="53"/>
      <c r="L186" s="53"/>
      <c r="M186" s="53" t="str">
        <f t="shared" ref="M186:M191" si="29">G186</f>
        <v>GRADE C115</v>
      </c>
      <c r="O186" s="53" t="str">
        <f t="shared" ref="O186:O191" si="30">M186</f>
        <v>GRADE C115</v>
      </c>
      <c r="P186" s="53"/>
      <c r="Q186" s="53"/>
    </row>
    <row r="187" spans="1:19" s="48" customFormat="1" ht="12.75" customHeight="1" x14ac:dyDescent="0.4">
      <c r="A187" s="14"/>
      <c r="B187" s="9" t="s">
        <v>214</v>
      </c>
      <c r="C187" s="52">
        <v>115</v>
      </c>
      <c r="D187" s="75"/>
      <c r="E187" s="76" t="s">
        <v>215</v>
      </c>
      <c r="F187" s="53">
        <v>1</v>
      </c>
      <c r="G187" s="53" t="s">
        <v>139</v>
      </c>
      <c r="H187" s="53"/>
      <c r="I187" s="53"/>
      <c r="J187" s="53"/>
      <c r="K187" s="53"/>
      <c r="L187" s="53"/>
      <c r="M187" s="53" t="str">
        <f t="shared" si="29"/>
        <v>GRADE C114</v>
      </c>
      <c r="O187" s="53" t="str">
        <f t="shared" si="30"/>
        <v>GRADE C114</v>
      </c>
      <c r="P187" s="53"/>
      <c r="Q187" s="53"/>
    </row>
    <row r="188" spans="1:19" s="48" customFormat="1" ht="12.75" customHeight="1" x14ac:dyDescent="0.4">
      <c r="A188" s="14"/>
      <c r="B188" s="9" t="s">
        <v>216</v>
      </c>
      <c r="C188" s="52">
        <v>116</v>
      </c>
      <c r="D188" s="75"/>
      <c r="E188" s="76" t="s">
        <v>217</v>
      </c>
      <c r="F188" s="53">
        <v>1</v>
      </c>
      <c r="G188" s="53" t="s">
        <v>139</v>
      </c>
      <c r="H188" s="53"/>
      <c r="I188" s="53"/>
      <c r="J188" s="53"/>
      <c r="K188" s="53"/>
      <c r="L188" s="53"/>
      <c r="M188" s="53" t="str">
        <f t="shared" si="29"/>
        <v>GRADE C114</v>
      </c>
      <c r="O188" s="53" t="str">
        <f t="shared" si="30"/>
        <v>GRADE C114</v>
      </c>
      <c r="P188" s="53"/>
      <c r="Q188" s="53"/>
    </row>
    <row r="189" spans="1:19" s="48" customFormat="1" ht="12.75" customHeight="1" x14ac:dyDescent="0.4">
      <c r="A189" s="14"/>
      <c r="B189" s="9" t="s">
        <v>218</v>
      </c>
      <c r="C189" s="52">
        <v>117</v>
      </c>
      <c r="D189" s="75"/>
      <c r="E189" s="76" t="s">
        <v>219</v>
      </c>
      <c r="F189" s="53">
        <v>1</v>
      </c>
      <c r="G189" s="53" t="s">
        <v>154</v>
      </c>
      <c r="H189" s="53"/>
      <c r="I189" s="53"/>
      <c r="J189" s="53"/>
      <c r="K189" s="53"/>
      <c r="L189" s="53"/>
      <c r="M189" s="53" t="str">
        <f t="shared" si="29"/>
        <v>GRADE C112</v>
      </c>
      <c r="O189" s="53" t="str">
        <f t="shared" si="30"/>
        <v>GRADE C112</v>
      </c>
      <c r="P189" s="53"/>
      <c r="Q189" s="53"/>
    </row>
    <row r="190" spans="1:19" s="48" customFormat="1" ht="12.75" customHeight="1" x14ac:dyDescent="0.4">
      <c r="A190" s="14"/>
      <c r="B190" s="9" t="s">
        <v>180</v>
      </c>
      <c r="C190" s="52">
        <v>118</v>
      </c>
      <c r="D190" s="75"/>
      <c r="E190" s="76" t="s">
        <v>181</v>
      </c>
      <c r="F190" s="53">
        <v>1</v>
      </c>
      <c r="G190" s="53" t="s">
        <v>182</v>
      </c>
      <c r="H190" s="53"/>
      <c r="I190" s="53"/>
      <c r="J190" s="53"/>
      <c r="K190" s="53"/>
      <c r="L190" s="53"/>
      <c r="M190" s="53" t="str">
        <f t="shared" si="29"/>
        <v>GRADE C108</v>
      </c>
      <c r="O190" s="53" t="str">
        <f t="shared" si="30"/>
        <v>GRADE C108</v>
      </c>
      <c r="P190" s="53"/>
      <c r="Q190" s="53"/>
    </row>
    <row r="191" spans="1:19" s="48" customFormat="1" ht="12.75" customHeight="1" x14ac:dyDescent="0.4">
      <c r="A191" s="14"/>
      <c r="B191" s="9" t="s">
        <v>220</v>
      </c>
      <c r="C191" s="52">
        <v>119</v>
      </c>
      <c r="D191" s="75"/>
      <c r="E191" s="76" t="s">
        <v>221</v>
      </c>
      <c r="F191" s="53">
        <v>1</v>
      </c>
      <c r="G191" s="53" t="s">
        <v>192</v>
      </c>
      <c r="H191" s="53"/>
      <c r="I191" s="53"/>
      <c r="J191" s="53"/>
      <c r="K191" s="53"/>
      <c r="L191" s="53"/>
      <c r="M191" s="53" t="str">
        <f t="shared" si="29"/>
        <v>GRADE C106</v>
      </c>
      <c r="O191" s="53" t="str">
        <f t="shared" si="30"/>
        <v>GRADE C106</v>
      </c>
      <c r="P191" s="53"/>
      <c r="Q191" s="53"/>
    </row>
    <row r="192" spans="1:19" s="48" customFormat="1" ht="12.75" customHeight="1" x14ac:dyDescent="0.4">
      <c r="A192" s="14"/>
      <c r="B192" s="9" t="s">
        <v>202</v>
      </c>
      <c r="C192" s="52">
        <v>120</v>
      </c>
      <c r="D192" s="75"/>
      <c r="E192" s="76" t="s">
        <v>203</v>
      </c>
      <c r="F192" s="53">
        <v>1</v>
      </c>
      <c r="G192" s="53"/>
      <c r="H192" s="53"/>
      <c r="I192" s="53"/>
      <c r="J192" s="53"/>
      <c r="K192" s="53"/>
      <c r="L192" s="53"/>
      <c r="M192" s="53"/>
      <c r="P192" s="53"/>
      <c r="Q192" s="53"/>
    </row>
    <row r="193" spans="1:19" s="48" customFormat="1" ht="12.75" customHeight="1" x14ac:dyDescent="0.4">
      <c r="A193" s="14"/>
      <c r="B193" s="9"/>
      <c r="C193" s="75"/>
      <c r="D193" s="75"/>
      <c r="E193" s="67" t="s">
        <v>3</v>
      </c>
      <c r="F193" s="12">
        <f>SUM(F186:F192)</f>
        <v>8</v>
      </c>
      <c r="G193" s="53"/>
      <c r="H193" s="12">
        <f>SUM(H186:H192)</f>
        <v>0</v>
      </c>
      <c r="I193" s="53"/>
      <c r="J193" s="12">
        <f>SUM(J186:J192)</f>
        <v>0</v>
      </c>
      <c r="K193" s="53"/>
      <c r="L193" s="12">
        <f>SUM(L186:L192)</f>
        <v>0</v>
      </c>
      <c r="M193" s="53"/>
      <c r="N193" s="12">
        <f>SUM(N186:N192)</f>
        <v>0</v>
      </c>
      <c r="P193" s="12">
        <f>SUM(P186:P192)</f>
        <v>0</v>
      </c>
      <c r="Q193" s="53"/>
      <c r="R193" s="12">
        <f>SUM(R186:R192)</f>
        <v>0</v>
      </c>
    </row>
    <row r="194" spans="1:19" s="48" customFormat="1" ht="12.75" customHeight="1" x14ac:dyDescent="0.4">
      <c r="A194" s="14"/>
      <c r="B194" s="9"/>
      <c r="C194" s="47"/>
      <c r="D194" s="47"/>
      <c r="E194" s="51"/>
      <c r="F194" s="53"/>
      <c r="G194" s="53"/>
      <c r="H194" s="53"/>
      <c r="I194" s="53"/>
      <c r="J194" s="53"/>
      <c r="K194" s="53"/>
      <c r="L194" s="53"/>
      <c r="M194" s="53"/>
      <c r="P194" s="53"/>
      <c r="Q194" s="53"/>
    </row>
    <row r="195" spans="1:19" ht="12.75" customHeight="1" x14ac:dyDescent="0.4">
      <c r="A195" s="14"/>
      <c r="B195" s="9"/>
      <c r="C195" s="52"/>
      <c r="D195" s="47"/>
      <c r="E195" s="50" t="s">
        <v>13</v>
      </c>
      <c r="F195" s="12">
        <f>F193+F182+F163+F150+F143+F66</f>
        <v>1084</v>
      </c>
      <c r="G195" s="53"/>
      <c r="H195" s="12">
        <f>H193+H182+H163+H150+H143+H66</f>
        <v>0</v>
      </c>
      <c r="I195" s="53"/>
      <c r="J195" s="12">
        <f>J193+J182+J163+J150+J143+J66</f>
        <v>0</v>
      </c>
      <c r="K195" s="53"/>
      <c r="L195" s="12">
        <f>L193+L182+L163+L150+L143+L66</f>
        <v>0</v>
      </c>
      <c r="M195" s="53"/>
      <c r="N195" s="12">
        <f>N193+N182+N163+N150+N143+N66</f>
        <v>0</v>
      </c>
      <c r="O195" s="53"/>
      <c r="P195" s="12">
        <f>P193+P182+P163+P150+P143+P66</f>
        <v>0</v>
      </c>
      <c r="Q195" s="53"/>
      <c r="R195" s="12">
        <f>R193+R182+R163+R150+R143+R66</f>
        <v>0</v>
      </c>
      <c r="S195" s="53"/>
    </row>
    <row r="196" spans="1:19" ht="12.75" customHeight="1" x14ac:dyDescent="0.3">
      <c r="A196" s="14"/>
      <c r="B196" s="9"/>
      <c r="D196" s="5"/>
      <c r="E196" s="16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</row>
    <row r="197" spans="1:19" ht="12.75" customHeight="1" x14ac:dyDescent="0.3">
      <c r="A197" s="14"/>
      <c r="B197" s="9"/>
      <c r="E197" s="17" t="s">
        <v>12</v>
      </c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</row>
    <row r="198" spans="1:19" ht="12.75" customHeight="1" x14ac:dyDescent="0.3">
      <c r="A198" s="14"/>
      <c r="B198" s="9"/>
      <c r="E198" s="17"/>
      <c r="F198" s="15"/>
      <c r="G198" s="14"/>
      <c r="H198" s="56"/>
      <c r="I198" s="14"/>
      <c r="J198" s="56"/>
      <c r="K198" s="14"/>
      <c r="L198" s="14"/>
      <c r="M198" s="14"/>
      <c r="O198" s="53"/>
      <c r="P198" s="14"/>
      <c r="Q198" s="14"/>
      <c r="S198" s="53"/>
    </row>
    <row r="199" spans="1:19" ht="12.75" customHeight="1" x14ac:dyDescent="0.3">
      <c r="A199" s="14"/>
      <c r="B199" s="9"/>
      <c r="E199" s="5" t="s">
        <v>11</v>
      </c>
      <c r="F199" s="53"/>
      <c r="G199" s="14"/>
      <c r="H199" s="14"/>
      <c r="I199" s="14"/>
      <c r="J199" s="14"/>
      <c r="K199" s="14"/>
      <c r="L199" s="14"/>
      <c r="M199" s="14"/>
      <c r="O199" s="53"/>
      <c r="P199" s="14"/>
      <c r="Q199" s="14"/>
      <c r="S199" s="53"/>
    </row>
    <row r="200" spans="1:19" ht="12.75" customHeight="1" x14ac:dyDescent="0.3">
      <c r="A200" s="14"/>
      <c r="B200" s="9"/>
      <c r="E200" s="5" t="s">
        <v>10</v>
      </c>
      <c r="F200" s="53"/>
      <c r="G200" s="14"/>
      <c r="H200" s="14"/>
      <c r="I200" s="14" t="s">
        <v>2</v>
      </c>
      <c r="J200" s="14"/>
      <c r="K200" s="14"/>
      <c r="L200" s="14"/>
      <c r="M200" s="14"/>
      <c r="O200" s="53"/>
      <c r="P200" s="14"/>
      <c r="Q200" s="14"/>
      <c r="S200" s="53"/>
    </row>
    <row r="201" spans="1:19" ht="12.75" customHeight="1" x14ac:dyDescent="0.4">
      <c r="A201" s="14"/>
      <c r="B201" s="9"/>
      <c r="C201" s="46">
        <v>121</v>
      </c>
      <c r="D201" s="43"/>
      <c r="E201" s="45" t="s">
        <v>280</v>
      </c>
      <c r="F201" s="53">
        <v>1</v>
      </c>
      <c r="G201" s="53">
        <v>110454.09326450425</v>
      </c>
      <c r="H201" s="53"/>
      <c r="I201" s="53"/>
      <c r="J201" s="53"/>
      <c r="K201" s="53"/>
      <c r="L201" s="53"/>
      <c r="M201" s="53">
        <f t="shared" ref="M201:M204" si="31">G201*(1+$T$8)</f>
        <v>112552.72103652982</v>
      </c>
      <c r="N201" s="53"/>
      <c r="O201" s="53">
        <f t="shared" ref="O201:O204" si="32">M201*(1+$T$8)</f>
        <v>114691.22273622388</v>
      </c>
      <c r="P201" s="53"/>
      <c r="Q201" s="53"/>
      <c r="R201" s="53"/>
      <c r="S201" s="53"/>
    </row>
    <row r="202" spans="1:19" ht="12.75" customHeight="1" x14ac:dyDescent="0.4">
      <c r="A202" s="14"/>
      <c r="B202" s="9"/>
      <c r="C202" s="52">
        <v>122</v>
      </c>
      <c r="D202" s="43"/>
      <c r="E202" s="45" t="s">
        <v>281</v>
      </c>
      <c r="F202" s="53">
        <v>1</v>
      </c>
      <c r="G202" s="53">
        <v>97740.3317533425</v>
      </c>
      <c r="H202" s="53"/>
      <c r="I202" s="53"/>
      <c r="J202" s="53"/>
      <c r="K202" s="53"/>
      <c r="L202" s="53"/>
      <c r="M202" s="53">
        <f t="shared" si="31"/>
        <v>99597.398056655991</v>
      </c>
      <c r="N202" s="53"/>
      <c r="O202" s="53">
        <f t="shared" si="32"/>
        <v>101489.74861973245</v>
      </c>
      <c r="P202" s="53"/>
      <c r="Q202" s="53"/>
      <c r="R202" s="53"/>
      <c r="S202" s="53"/>
    </row>
    <row r="203" spans="1:19" ht="12.75" customHeight="1" x14ac:dyDescent="0.4">
      <c r="A203" s="14"/>
      <c r="B203" s="9"/>
      <c r="C203" s="52">
        <v>123</v>
      </c>
      <c r="D203" s="43"/>
      <c r="E203" s="45" t="s">
        <v>9</v>
      </c>
      <c r="F203" s="53">
        <v>2</v>
      </c>
      <c r="G203" s="53">
        <v>75847.933627264109</v>
      </c>
      <c r="H203" s="53"/>
      <c r="I203" s="53"/>
      <c r="J203" s="53"/>
      <c r="K203" s="53"/>
      <c r="L203" s="53"/>
      <c r="M203" s="53">
        <f t="shared" si="31"/>
        <v>77289.044366182119</v>
      </c>
      <c r="N203" s="53"/>
      <c r="O203" s="53">
        <f t="shared" si="32"/>
        <v>78757.536209139565</v>
      </c>
      <c r="P203" s="53"/>
      <c r="Q203" s="53"/>
      <c r="R203" s="53"/>
      <c r="S203" s="53"/>
    </row>
    <row r="204" spans="1:19" ht="12.75" customHeight="1" x14ac:dyDescent="0.4">
      <c r="A204" s="14"/>
      <c r="B204" s="9"/>
      <c r="C204" s="52">
        <v>124</v>
      </c>
      <c r="D204" s="43"/>
      <c r="E204" s="45" t="s">
        <v>8</v>
      </c>
      <c r="F204" s="53">
        <v>3</v>
      </c>
      <c r="G204" s="53">
        <v>62911.45519824043</v>
      </c>
      <c r="H204" s="53"/>
      <c r="I204" s="53"/>
      <c r="J204" s="53"/>
      <c r="K204" s="53"/>
      <c r="L204" s="54"/>
      <c r="M204" s="53">
        <f t="shared" si="31"/>
        <v>64106.772847006992</v>
      </c>
      <c r="N204" s="53"/>
      <c r="O204" s="53">
        <f t="shared" si="32"/>
        <v>65324.801531100122</v>
      </c>
      <c r="P204" s="54"/>
      <c r="Q204" s="53"/>
      <c r="R204" s="53"/>
      <c r="S204" s="53"/>
    </row>
    <row r="205" spans="1:19" ht="12.75" customHeight="1" x14ac:dyDescent="0.4">
      <c r="A205" s="14"/>
      <c r="B205" s="9"/>
      <c r="C205" s="44" t="s">
        <v>2</v>
      </c>
      <c r="D205" s="43"/>
      <c r="E205" s="67" t="s">
        <v>3</v>
      </c>
      <c r="F205" s="12">
        <f>SUM(F201:F204)</f>
        <v>7</v>
      </c>
      <c r="G205" s="53"/>
      <c r="H205" s="12">
        <f>SUM(H201:H204)</f>
        <v>0</v>
      </c>
      <c r="I205" s="53"/>
      <c r="J205" s="12">
        <f>SUM(J201:J204)</f>
        <v>0</v>
      </c>
      <c r="K205" s="53"/>
      <c r="L205" s="53">
        <f>SUM(L201:L204)</f>
        <v>0</v>
      </c>
      <c r="M205" s="53"/>
      <c r="N205" s="12">
        <f>SUM(N201:N204)</f>
        <v>0</v>
      </c>
      <c r="O205" s="53"/>
      <c r="P205" s="53">
        <f>SUM(P201:P204)</f>
        <v>0</v>
      </c>
      <c r="Q205" s="53"/>
      <c r="R205" s="12">
        <f>SUM(R201:R204)</f>
        <v>0</v>
      </c>
      <c r="S205" s="53"/>
    </row>
    <row r="206" spans="1:19" s="48" customFormat="1" ht="12.75" customHeight="1" x14ac:dyDescent="0.4">
      <c r="A206" s="14"/>
      <c r="B206" s="9"/>
      <c r="C206" s="49"/>
      <c r="D206" s="47"/>
      <c r="E206" s="51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</row>
    <row r="207" spans="1:19" s="48" customFormat="1" ht="12.75" customHeight="1" x14ac:dyDescent="0.4">
      <c r="A207" s="14"/>
      <c r="B207" s="9"/>
      <c r="C207" s="49"/>
      <c r="D207" s="75"/>
      <c r="E207" s="77" t="s">
        <v>11</v>
      </c>
    </row>
    <row r="208" spans="1:19" s="48" customFormat="1" ht="12.75" customHeight="1" x14ac:dyDescent="0.4">
      <c r="A208" s="14"/>
      <c r="B208" s="9"/>
      <c r="C208" s="49"/>
      <c r="D208" s="75"/>
      <c r="E208" s="77" t="s">
        <v>82</v>
      </c>
    </row>
    <row r="209" spans="1:23" s="90" customFormat="1" ht="12.75" customHeight="1" x14ac:dyDescent="0.3">
      <c r="A209" s="84"/>
      <c r="B209" s="84"/>
      <c r="C209" s="79">
        <v>125</v>
      </c>
      <c r="D209" s="86"/>
      <c r="E209" s="87" t="s">
        <v>266</v>
      </c>
      <c r="F209" s="88">
        <v>1</v>
      </c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  <c r="R209" s="88"/>
      <c r="S209" s="89"/>
      <c r="T209" s="88"/>
      <c r="U209" s="89"/>
      <c r="V209" s="88"/>
      <c r="W209" s="89"/>
    </row>
    <row r="210" spans="1:23" s="90" customFormat="1" ht="12.75" customHeight="1" x14ac:dyDescent="0.3">
      <c r="A210" s="84"/>
      <c r="B210" s="84" t="s">
        <v>267</v>
      </c>
      <c r="C210" s="85"/>
      <c r="D210" s="86"/>
      <c r="E210" s="87" t="s">
        <v>268</v>
      </c>
      <c r="F210" s="88"/>
      <c r="G210" s="88" t="s">
        <v>128</v>
      </c>
      <c r="H210" s="88"/>
      <c r="I210" s="88"/>
      <c r="J210" s="88"/>
      <c r="K210" s="88"/>
      <c r="L210" s="88"/>
      <c r="M210" s="89" t="str">
        <f t="shared" ref="M210:M217" si="33">G210</f>
        <v>GRADE C115</v>
      </c>
      <c r="N210" s="88"/>
      <c r="O210" s="89" t="str">
        <f t="shared" ref="O210:O217" si="34">M210</f>
        <v>GRADE C115</v>
      </c>
      <c r="P210" s="88"/>
      <c r="Q210" s="89"/>
      <c r="R210" s="88"/>
      <c r="S210" s="88"/>
      <c r="T210" s="89"/>
      <c r="V210" s="89"/>
    </row>
    <row r="211" spans="1:23" s="90" customFormat="1" ht="12.75" customHeight="1" x14ac:dyDescent="0.3">
      <c r="A211" s="84"/>
      <c r="B211" s="84" t="s">
        <v>126</v>
      </c>
      <c r="C211" s="85"/>
      <c r="D211" s="86"/>
      <c r="E211" s="87" t="s">
        <v>127</v>
      </c>
      <c r="F211" s="88"/>
      <c r="G211" s="88" t="s">
        <v>128</v>
      </c>
      <c r="H211" s="88"/>
      <c r="I211" s="88"/>
      <c r="J211" s="88"/>
      <c r="K211" s="88"/>
      <c r="L211" s="88"/>
      <c r="M211" s="89" t="str">
        <f t="shared" si="33"/>
        <v>GRADE C115</v>
      </c>
      <c r="N211" s="88"/>
      <c r="O211" s="89" t="str">
        <f t="shared" si="34"/>
        <v>GRADE C115</v>
      </c>
      <c r="P211" s="88"/>
      <c r="Q211" s="89"/>
      <c r="R211" s="88"/>
      <c r="S211" s="88"/>
      <c r="T211" s="89"/>
      <c r="V211" s="89"/>
    </row>
    <row r="212" spans="1:23" s="90" customFormat="1" ht="12.75" customHeight="1" x14ac:dyDescent="0.3">
      <c r="A212" s="84"/>
      <c r="B212" s="84" t="s">
        <v>144</v>
      </c>
      <c r="C212" s="85"/>
      <c r="D212" s="86"/>
      <c r="E212" s="87" t="s">
        <v>145</v>
      </c>
      <c r="F212" s="88"/>
      <c r="G212" s="88" t="s">
        <v>146</v>
      </c>
      <c r="H212" s="88"/>
      <c r="I212" s="88"/>
      <c r="J212" s="88"/>
      <c r="K212" s="88"/>
      <c r="L212" s="88"/>
      <c r="M212" s="89" t="str">
        <f t="shared" si="33"/>
        <v>GRADE C113</v>
      </c>
      <c r="N212" s="88"/>
      <c r="O212" s="89" t="str">
        <f t="shared" si="34"/>
        <v>GRADE C113</v>
      </c>
      <c r="P212" s="88"/>
      <c r="Q212" s="89"/>
      <c r="R212" s="88"/>
      <c r="S212" s="88"/>
      <c r="T212" s="89"/>
      <c r="V212" s="89"/>
    </row>
    <row r="213" spans="1:23" s="58" customFormat="1" ht="12.75" customHeight="1" x14ac:dyDescent="0.3">
      <c r="A213" s="78"/>
      <c r="B213" s="78" t="s">
        <v>152</v>
      </c>
      <c r="C213" s="83"/>
      <c r="D213" s="80"/>
      <c r="E213" s="77" t="s">
        <v>153</v>
      </c>
      <c r="F213" s="81"/>
      <c r="G213" s="81" t="s">
        <v>154</v>
      </c>
      <c r="H213" s="81"/>
      <c r="I213" s="81"/>
      <c r="J213" s="81"/>
      <c r="K213" s="81"/>
      <c r="L213" s="81"/>
      <c r="M213" s="81" t="str">
        <f t="shared" si="33"/>
        <v>GRADE C112</v>
      </c>
      <c r="N213" s="82"/>
      <c r="O213" s="81" t="str">
        <f t="shared" si="34"/>
        <v>GRADE C112</v>
      </c>
      <c r="P213" s="81"/>
      <c r="Q213" s="81"/>
      <c r="R213" s="82"/>
      <c r="S213" s="82"/>
    </row>
    <row r="214" spans="1:23" s="90" customFormat="1" ht="12.75" customHeight="1" x14ac:dyDescent="0.3">
      <c r="A214" s="84"/>
      <c r="B214" s="84" t="s">
        <v>269</v>
      </c>
      <c r="C214" s="85"/>
      <c r="D214" s="86"/>
      <c r="E214" s="87" t="s">
        <v>270</v>
      </c>
      <c r="F214" s="88"/>
      <c r="G214" s="88" t="s">
        <v>154</v>
      </c>
      <c r="H214" s="88"/>
      <c r="I214" s="88"/>
      <c r="J214" s="88"/>
      <c r="K214" s="88"/>
      <c r="L214" s="88"/>
      <c r="M214" s="89" t="str">
        <f t="shared" si="33"/>
        <v>GRADE C112</v>
      </c>
      <c r="N214" s="88"/>
      <c r="O214" s="89" t="str">
        <f t="shared" si="34"/>
        <v>GRADE C112</v>
      </c>
      <c r="P214" s="88"/>
      <c r="Q214" s="89"/>
      <c r="R214" s="88"/>
      <c r="S214" s="88"/>
      <c r="T214" s="89"/>
      <c r="V214" s="89"/>
    </row>
    <row r="215" spans="1:23" s="58" customFormat="1" ht="12.75" customHeight="1" x14ac:dyDescent="0.3">
      <c r="A215" s="78"/>
      <c r="B215" s="78" t="s">
        <v>175</v>
      </c>
      <c r="C215" s="83"/>
      <c r="D215" s="80"/>
      <c r="E215" s="77" t="s">
        <v>176</v>
      </c>
      <c r="F215" s="81"/>
      <c r="G215" s="81" t="s">
        <v>177</v>
      </c>
      <c r="H215" s="81"/>
      <c r="I215" s="81"/>
      <c r="J215" s="81"/>
      <c r="K215" s="81"/>
      <c r="L215" s="81"/>
      <c r="M215" s="81" t="str">
        <f t="shared" si="33"/>
        <v>GRADE C109</v>
      </c>
      <c r="N215" s="82"/>
      <c r="O215" s="81" t="str">
        <f t="shared" si="34"/>
        <v>GRADE C109</v>
      </c>
      <c r="P215" s="81"/>
      <c r="Q215" s="81"/>
      <c r="R215" s="82"/>
      <c r="S215" s="82"/>
    </row>
    <row r="216" spans="1:23" s="90" customFormat="1" ht="12.75" customHeight="1" x14ac:dyDescent="0.3">
      <c r="A216" s="84"/>
      <c r="B216" s="84" t="s">
        <v>271</v>
      </c>
      <c r="C216" s="85"/>
      <c r="D216" s="86"/>
      <c r="E216" s="87" t="s">
        <v>272</v>
      </c>
      <c r="F216" s="88"/>
      <c r="G216" s="88" t="s">
        <v>177</v>
      </c>
      <c r="H216" s="88"/>
      <c r="I216" s="88"/>
      <c r="J216" s="88"/>
      <c r="K216" s="88"/>
      <c r="L216" s="88"/>
      <c r="M216" s="89" t="str">
        <f t="shared" si="33"/>
        <v>GRADE C109</v>
      </c>
      <c r="N216" s="88"/>
      <c r="O216" s="89" t="str">
        <f t="shared" si="34"/>
        <v>GRADE C109</v>
      </c>
      <c r="P216" s="88"/>
      <c r="Q216" s="89"/>
      <c r="R216" s="88"/>
      <c r="S216" s="88"/>
      <c r="T216" s="89"/>
      <c r="V216" s="89"/>
    </row>
    <row r="217" spans="1:23" s="58" customFormat="1" ht="12.75" customHeight="1" x14ac:dyDescent="0.3">
      <c r="A217" s="78"/>
      <c r="B217" s="78" t="s">
        <v>190</v>
      </c>
      <c r="C217" s="83"/>
      <c r="D217" s="80"/>
      <c r="E217" s="77" t="s">
        <v>191</v>
      </c>
      <c r="F217" s="81"/>
      <c r="G217" s="81" t="s">
        <v>192</v>
      </c>
      <c r="H217" s="81"/>
      <c r="I217" s="81"/>
      <c r="J217" s="81"/>
      <c r="K217" s="81"/>
      <c r="L217" s="81"/>
      <c r="M217" s="81" t="str">
        <f t="shared" si="33"/>
        <v>GRADE C106</v>
      </c>
      <c r="N217" s="82"/>
      <c r="O217" s="81" t="str">
        <f t="shared" si="34"/>
        <v>GRADE C106</v>
      </c>
      <c r="P217" s="81"/>
      <c r="Q217" s="81"/>
      <c r="R217" s="82"/>
      <c r="S217" s="82"/>
    </row>
    <row r="218" spans="1:23" s="48" customFormat="1" ht="12.75" customHeight="1" x14ac:dyDescent="0.4">
      <c r="A218" s="14"/>
      <c r="B218" s="9"/>
      <c r="C218" s="49"/>
      <c r="D218" s="75"/>
      <c r="E218" s="67" t="s">
        <v>3</v>
      </c>
      <c r="F218" s="12">
        <f>SUM(F209:F217)</f>
        <v>1</v>
      </c>
      <c r="G218" s="53"/>
      <c r="H218" s="12">
        <f>SUM(H209:H217)</f>
        <v>0</v>
      </c>
      <c r="I218" s="53"/>
      <c r="J218" s="12">
        <f>SUM(J209:J217)</f>
        <v>0</v>
      </c>
      <c r="K218" s="53"/>
      <c r="L218" s="12">
        <f>SUM(L209:L217)</f>
        <v>0</v>
      </c>
      <c r="M218" s="53"/>
      <c r="N218" s="12">
        <f>SUM(N209:N217)</f>
        <v>0</v>
      </c>
      <c r="O218" s="53"/>
      <c r="P218" s="12">
        <f>SUM(P209:P217)</f>
        <v>0</v>
      </c>
      <c r="Q218" s="53"/>
      <c r="R218" s="12">
        <f>SUM(R209:R217)</f>
        <v>0</v>
      </c>
    </row>
    <row r="219" spans="1:23" s="48" customFormat="1" ht="12.75" customHeight="1" x14ac:dyDescent="0.4">
      <c r="A219" s="14"/>
      <c r="B219" s="9"/>
      <c r="C219" s="49"/>
      <c r="D219" s="75"/>
      <c r="E219" s="67"/>
      <c r="F219" s="53"/>
      <c r="G219" s="53"/>
      <c r="H219" s="53"/>
      <c r="I219" s="53"/>
      <c r="J219" s="53"/>
      <c r="K219" s="53"/>
      <c r="L219" s="53"/>
      <c r="M219" s="53"/>
      <c r="O219" s="53"/>
      <c r="P219" s="53"/>
      <c r="Q219" s="53"/>
    </row>
    <row r="220" spans="1:23" ht="12.75" customHeight="1" x14ac:dyDescent="0.3">
      <c r="A220" s="14"/>
      <c r="B220" s="9"/>
      <c r="E220" s="1" t="s">
        <v>7</v>
      </c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</row>
    <row r="221" spans="1:23" ht="12.75" customHeight="1" x14ac:dyDescent="0.3">
      <c r="A221" s="14"/>
      <c r="B221" s="9"/>
      <c r="C221" s="5"/>
      <c r="E221" s="1" t="s">
        <v>6</v>
      </c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</row>
    <row r="222" spans="1:23" ht="12.75" customHeight="1" x14ac:dyDescent="0.4">
      <c r="A222" s="14"/>
      <c r="B222" s="9"/>
      <c r="C222" s="52">
        <v>126</v>
      </c>
      <c r="D222" s="47"/>
      <c r="E222" s="48" t="s">
        <v>5</v>
      </c>
      <c r="F222" s="53">
        <v>12</v>
      </c>
      <c r="G222" s="53">
        <v>90769</v>
      </c>
      <c r="H222" s="53"/>
      <c r="I222" s="53"/>
      <c r="J222" s="53"/>
      <c r="K222" s="53"/>
      <c r="L222" s="53"/>
      <c r="M222" s="53">
        <f t="shared" ref="M222:M223" si="35">G222*(1+$T$8)</f>
        <v>92493.61099999999</v>
      </c>
      <c r="N222" s="53"/>
      <c r="O222" s="53">
        <f t="shared" ref="O222:O223" si="36">M222*(1+$T$8)</f>
        <v>94250.989608999982</v>
      </c>
      <c r="P222" s="53"/>
      <c r="Q222" s="53"/>
      <c r="R222" s="53"/>
      <c r="S222" s="53"/>
    </row>
    <row r="223" spans="1:23" ht="12.75" customHeight="1" x14ac:dyDescent="0.4">
      <c r="A223" s="14"/>
      <c r="B223" s="9"/>
      <c r="C223" s="52">
        <v>127</v>
      </c>
      <c r="D223" s="47"/>
      <c r="E223" s="50" t="s">
        <v>4</v>
      </c>
      <c r="F223" s="54">
        <v>15</v>
      </c>
      <c r="G223" s="53">
        <v>45682.614352241013</v>
      </c>
      <c r="H223" s="54"/>
      <c r="I223" s="53"/>
      <c r="J223" s="54"/>
      <c r="K223" s="53"/>
      <c r="L223" s="54"/>
      <c r="M223" s="53">
        <f t="shared" si="35"/>
        <v>46550.584024933589</v>
      </c>
      <c r="N223" s="54"/>
      <c r="O223" s="53">
        <f t="shared" si="36"/>
        <v>47435.045121407325</v>
      </c>
      <c r="P223" s="54"/>
      <c r="Q223" s="53"/>
      <c r="R223" s="54"/>
      <c r="S223" s="53"/>
    </row>
    <row r="224" spans="1:23" ht="12.75" customHeight="1" x14ac:dyDescent="0.4">
      <c r="A224" s="14"/>
      <c r="B224" s="9"/>
      <c r="C224" s="49" t="s">
        <v>2</v>
      </c>
      <c r="D224" s="47"/>
      <c r="E224" s="67" t="s">
        <v>3</v>
      </c>
      <c r="F224" s="53">
        <f>SUM(F222:F223)</f>
        <v>27</v>
      </c>
      <c r="G224" s="53"/>
      <c r="H224" s="53">
        <f>SUM(H222:H223)</f>
        <v>0</v>
      </c>
      <c r="I224" s="53"/>
      <c r="J224" s="53">
        <f>SUM(J222:J223)</f>
        <v>0</v>
      </c>
      <c r="K224" s="53"/>
      <c r="L224" s="53">
        <f>SUM(L222:L223)</f>
        <v>0</v>
      </c>
      <c r="M224" s="53"/>
      <c r="N224" s="53">
        <f>SUM(N222:N223)</f>
        <v>0</v>
      </c>
      <c r="O224" s="53"/>
      <c r="P224" s="53">
        <f>SUM(P222:P223)</f>
        <v>0</v>
      </c>
      <c r="Q224" s="53"/>
      <c r="R224" s="53">
        <f>SUM(R222:R223)</f>
        <v>0</v>
      </c>
      <c r="S224" s="53"/>
    </row>
    <row r="225" spans="1:19" ht="12.75" customHeight="1" x14ac:dyDescent="0.3">
      <c r="A225" s="14"/>
      <c r="B225" s="9"/>
      <c r="C225" s="3" t="s">
        <v>2</v>
      </c>
      <c r="E225" s="5"/>
      <c r="F225" s="54"/>
      <c r="G225" s="53"/>
      <c r="H225" s="54"/>
      <c r="I225" s="53"/>
      <c r="J225" s="54"/>
      <c r="K225" s="53"/>
      <c r="L225" s="54"/>
      <c r="M225" s="53"/>
      <c r="N225" s="54"/>
      <c r="O225" s="53"/>
      <c r="P225" s="54"/>
      <c r="Q225" s="53"/>
      <c r="R225" s="54"/>
      <c r="S225" s="53"/>
    </row>
    <row r="226" spans="1:19" ht="12.75" customHeight="1" x14ac:dyDescent="0.3">
      <c r="A226" s="2"/>
      <c r="B226" s="9"/>
      <c r="E226" s="5" t="s">
        <v>1</v>
      </c>
      <c r="F226" s="53">
        <f>F205+F218+F224</f>
        <v>35</v>
      </c>
      <c r="G226" s="53"/>
      <c r="H226" s="53">
        <f>H205+H218+H224</f>
        <v>0</v>
      </c>
      <c r="I226" s="53"/>
      <c r="J226" s="53">
        <f>J205+J218+J224</f>
        <v>0</v>
      </c>
      <c r="K226" s="53"/>
      <c r="L226" s="53">
        <f>L205+L218+L224</f>
        <v>0</v>
      </c>
      <c r="M226" s="53"/>
      <c r="N226" s="53">
        <f>N205+N218+N224</f>
        <v>0</v>
      </c>
      <c r="O226" s="53"/>
      <c r="P226" s="53">
        <f>P205+P218+P224</f>
        <v>0</v>
      </c>
      <c r="Q226" s="53"/>
      <c r="R226" s="53">
        <f>R205+R218+R224</f>
        <v>0</v>
      </c>
      <c r="S226" s="53"/>
    </row>
    <row r="227" spans="1:19" ht="12.75" customHeight="1" x14ac:dyDescent="0.3">
      <c r="A227" s="2"/>
      <c r="B227" s="9"/>
      <c r="E227" s="5"/>
      <c r="F227" s="53"/>
      <c r="G227" s="53"/>
      <c r="H227" s="53"/>
      <c r="I227" s="53"/>
      <c r="J227" s="53"/>
      <c r="K227" s="53"/>
      <c r="L227" s="54"/>
      <c r="M227" s="53"/>
      <c r="N227" s="53"/>
      <c r="O227" s="53"/>
      <c r="P227" s="54"/>
      <c r="Q227" s="53"/>
      <c r="R227" s="53"/>
      <c r="S227" s="53"/>
    </row>
    <row r="228" spans="1:19" ht="12.75" customHeight="1" x14ac:dyDescent="0.3">
      <c r="A228" s="2"/>
      <c r="B228" s="9"/>
      <c r="E228" s="5" t="s">
        <v>0</v>
      </c>
      <c r="F228" s="12">
        <f>SUM(F195+F226)</f>
        <v>1119</v>
      </c>
      <c r="G228" s="53"/>
      <c r="H228" s="12">
        <f>SUM(H195+H226)</f>
        <v>0</v>
      </c>
      <c r="I228" s="53"/>
      <c r="J228" s="12">
        <f>SUM(J195+J226)</f>
        <v>0</v>
      </c>
      <c r="K228" s="53"/>
      <c r="L228" s="53">
        <f>SUM(L195+L226)</f>
        <v>0</v>
      </c>
      <c r="M228" s="53"/>
      <c r="N228" s="12">
        <f>SUM(N195+N226)</f>
        <v>0</v>
      </c>
      <c r="O228" s="53"/>
      <c r="P228" s="53">
        <f>SUM(P195+P226)</f>
        <v>0</v>
      </c>
      <c r="Q228" s="53"/>
      <c r="R228" s="12">
        <f>SUM(R195+R226)</f>
        <v>0</v>
      </c>
      <c r="S228" s="53"/>
    </row>
    <row r="229" spans="1:19" ht="12.75" customHeight="1" x14ac:dyDescent="0.3">
      <c r="A229" s="2"/>
      <c r="B229" s="9"/>
      <c r="E229" s="5"/>
      <c r="F229" s="53"/>
    </row>
    <row r="230" spans="1:19" ht="12.75" customHeight="1" x14ac:dyDescent="0.3">
      <c r="A230" s="2"/>
      <c r="B230" s="9"/>
      <c r="E230" s="5"/>
      <c r="F230" s="53"/>
    </row>
    <row r="231" spans="1:19" ht="12.75" customHeight="1" x14ac:dyDescent="0.3">
      <c r="A231" s="2"/>
      <c r="B231" s="9"/>
      <c r="E231" s="5"/>
    </row>
    <row r="232" spans="1:19" ht="12.75" customHeight="1" x14ac:dyDescent="0.3">
      <c r="A232" s="2"/>
      <c r="B232" s="9"/>
      <c r="E232" s="5"/>
    </row>
    <row r="233" spans="1:19" ht="12.75" customHeight="1" x14ac:dyDescent="0.3">
      <c r="A233" s="2"/>
      <c r="B233" s="9"/>
      <c r="E233" s="5"/>
      <c r="F233" s="53"/>
    </row>
    <row r="234" spans="1:19" ht="12.75" customHeight="1" x14ac:dyDescent="0.3">
      <c r="A234" s="2"/>
      <c r="B234" s="9"/>
      <c r="E234" s="5"/>
      <c r="F234" s="53"/>
      <c r="N234" s="53"/>
      <c r="R234" s="53"/>
    </row>
    <row r="235" spans="1:19" ht="12.75" customHeight="1" x14ac:dyDescent="0.3">
      <c r="A235" s="2"/>
      <c r="B235" s="9"/>
      <c r="E235" s="5"/>
      <c r="F235" s="11"/>
    </row>
    <row r="236" spans="1:19" ht="12.75" customHeight="1" x14ac:dyDescent="0.3">
      <c r="A236" s="2"/>
      <c r="B236" s="9"/>
      <c r="E236" s="5"/>
      <c r="F236" s="53"/>
    </row>
    <row r="237" spans="1:19" ht="12.75" customHeight="1" x14ac:dyDescent="0.3">
      <c r="A237" s="2"/>
      <c r="B237" s="9"/>
      <c r="E237" s="5"/>
      <c r="F237" s="53"/>
    </row>
    <row r="238" spans="1:19" ht="12.75" customHeight="1" x14ac:dyDescent="0.3">
      <c r="A238" s="2"/>
      <c r="B238" s="9"/>
      <c r="E238" s="5"/>
      <c r="F238" s="53"/>
    </row>
    <row r="239" spans="1:19" ht="12.75" customHeight="1" x14ac:dyDescent="0.3">
      <c r="A239" s="2"/>
      <c r="B239" s="9"/>
      <c r="E239" s="5"/>
      <c r="F239" s="53"/>
    </row>
    <row r="240" spans="1:19" ht="12.75" customHeight="1" x14ac:dyDescent="0.3">
      <c r="A240" s="2"/>
      <c r="B240" s="9"/>
      <c r="E240" s="5"/>
      <c r="F240" s="53"/>
    </row>
    <row r="241" spans="1:6" ht="12.75" customHeight="1" x14ac:dyDescent="0.3">
      <c r="A241" s="2"/>
      <c r="B241" s="9"/>
      <c r="E241" s="5"/>
      <c r="F241" s="53"/>
    </row>
    <row r="242" spans="1:6" ht="12.75" customHeight="1" x14ac:dyDescent="0.3">
      <c r="B242" s="9"/>
      <c r="E242" s="5"/>
      <c r="F242" s="53"/>
    </row>
    <row r="243" spans="1:6" ht="12.75" customHeight="1" x14ac:dyDescent="0.3">
      <c r="B243" s="9"/>
      <c r="E243" s="5"/>
      <c r="F243" s="53"/>
    </row>
    <row r="244" spans="1:6" ht="12.75" customHeight="1" x14ac:dyDescent="0.3">
      <c r="B244" s="9"/>
      <c r="E244" s="5"/>
      <c r="F244" s="53"/>
    </row>
    <row r="245" spans="1:6" ht="12.75" customHeight="1" x14ac:dyDescent="0.3">
      <c r="B245" s="9"/>
      <c r="E245" s="5"/>
      <c r="F245" s="53"/>
    </row>
    <row r="246" spans="1:6" ht="12.75" customHeight="1" x14ac:dyDescent="0.3">
      <c r="B246" s="9"/>
      <c r="E246" s="5"/>
      <c r="F246" s="53"/>
    </row>
    <row r="247" spans="1:6" ht="12.75" customHeight="1" x14ac:dyDescent="0.3">
      <c r="B247" s="9"/>
      <c r="E247" s="5"/>
      <c r="F247" s="53"/>
    </row>
    <row r="248" spans="1:6" ht="12.75" customHeight="1" x14ac:dyDescent="0.3">
      <c r="B248" s="9"/>
      <c r="E248" s="5"/>
      <c r="F248" s="53"/>
    </row>
    <row r="249" spans="1:6" ht="12.75" customHeight="1" x14ac:dyDescent="0.3">
      <c r="B249" s="9"/>
      <c r="E249" s="5"/>
      <c r="F249" s="53"/>
    </row>
    <row r="250" spans="1:6" ht="12.75" customHeight="1" x14ac:dyDescent="0.3">
      <c r="B250" s="9"/>
      <c r="E250" s="5"/>
      <c r="F250" s="53"/>
    </row>
    <row r="251" spans="1:6" ht="12.75" customHeight="1" x14ac:dyDescent="0.3">
      <c r="B251" s="9"/>
      <c r="E251" s="5"/>
      <c r="F251" s="53"/>
    </row>
    <row r="252" spans="1:6" ht="12.75" customHeight="1" x14ac:dyDescent="0.3">
      <c r="B252" s="9"/>
      <c r="E252" s="5"/>
      <c r="F252" s="53"/>
    </row>
    <row r="253" spans="1:6" ht="12.75" customHeight="1" x14ac:dyDescent="0.3">
      <c r="B253" s="9"/>
      <c r="E253" s="5"/>
      <c r="F253" s="53"/>
    </row>
    <row r="254" spans="1:6" ht="12.75" customHeight="1" x14ac:dyDescent="0.3">
      <c r="B254" s="9"/>
      <c r="E254" s="5"/>
      <c r="F254" s="53"/>
    </row>
    <row r="255" spans="1:6" ht="12.75" customHeight="1" x14ac:dyDescent="0.3">
      <c r="B255" s="9"/>
      <c r="D255" s="8"/>
      <c r="E255" s="8"/>
      <c r="F255" s="53"/>
    </row>
    <row r="256" spans="1:6" ht="12.75" customHeight="1" x14ac:dyDescent="0.3">
      <c r="B256" s="9"/>
      <c r="F256" s="53"/>
    </row>
    <row r="257" spans="1:6" ht="12.75" customHeight="1" x14ac:dyDescent="0.3">
      <c r="A257" s="7"/>
      <c r="B257" s="10"/>
      <c r="F257" s="6"/>
    </row>
    <row r="258" spans="1:6" ht="12.75" customHeight="1" x14ac:dyDescent="0.3">
      <c r="A258" s="2"/>
      <c r="B258" s="9"/>
      <c r="E258" s="5"/>
    </row>
    <row r="259" spans="1:6" ht="12.75" customHeight="1" x14ac:dyDescent="0.3">
      <c r="A259" s="2"/>
      <c r="B259" s="9"/>
      <c r="E259" s="5"/>
    </row>
    <row r="260" spans="1:6" ht="12.75" customHeight="1" x14ac:dyDescent="0.3">
      <c r="A260" s="2"/>
      <c r="B260" s="9"/>
      <c r="E260" s="5"/>
    </row>
    <row r="261" spans="1:6" ht="12.75" customHeight="1" x14ac:dyDescent="0.3">
      <c r="A261" s="2"/>
      <c r="B261" s="9"/>
      <c r="E261" s="5"/>
    </row>
    <row r="262" spans="1:6" ht="12.75" customHeight="1" x14ac:dyDescent="0.3">
      <c r="A262" s="2"/>
      <c r="B262" s="9"/>
      <c r="E262" s="5"/>
      <c r="F262" s="53"/>
    </row>
    <row r="263" spans="1:6" ht="12.75" customHeight="1" x14ac:dyDescent="0.3">
      <c r="A263" s="2"/>
      <c r="B263" s="9"/>
      <c r="E263" s="5"/>
      <c r="F263" s="53"/>
    </row>
    <row r="264" spans="1:6" ht="12.75" customHeight="1" x14ac:dyDescent="0.3">
      <c r="A264" s="2"/>
      <c r="B264" s="9"/>
      <c r="E264" s="5"/>
      <c r="F264" s="53"/>
    </row>
    <row r="265" spans="1:6" ht="12.75" customHeight="1" x14ac:dyDescent="0.3">
      <c r="A265" s="2"/>
      <c r="B265" s="9"/>
      <c r="E265" s="5"/>
      <c r="F265" s="53"/>
    </row>
    <row r="266" spans="1:6" ht="12.75" customHeight="1" x14ac:dyDescent="0.3">
      <c r="A266" s="2"/>
      <c r="B266" s="9"/>
      <c r="E266" s="5"/>
      <c r="F266" s="53"/>
    </row>
    <row r="267" spans="1:6" ht="12.75" customHeight="1" x14ac:dyDescent="0.3">
      <c r="A267" s="2"/>
      <c r="B267" s="9"/>
      <c r="E267" s="5"/>
      <c r="F267" s="53"/>
    </row>
    <row r="268" spans="1:6" ht="12.75" customHeight="1" x14ac:dyDescent="0.3">
      <c r="A268" s="2"/>
      <c r="B268" s="9"/>
      <c r="E268" s="5"/>
      <c r="F268" s="53"/>
    </row>
    <row r="269" spans="1:6" ht="12.75" customHeight="1" x14ac:dyDescent="0.3">
      <c r="A269" s="2"/>
      <c r="B269" s="9"/>
      <c r="E269" s="5"/>
      <c r="F269" s="53"/>
    </row>
    <row r="270" spans="1:6" ht="12.75" customHeight="1" x14ac:dyDescent="0.3">
      <c r="A270" s="2"/>
      <c r="B270" s="9"/>
      <c r="E270" s="5"/>
      <c r="F270" s="53"/>
    </row>
    <row r="271" spans="1:6" ht="12.75" customHeight="1" x14ac:dyDescent="0.3">
      <c r="A271" s="2"/>
      <c r="B271" s="9"/>
      <c r="E271" s="5"/>
      <c r="F271" s="53"/>
    </row>
    <row r="272" spans="1:6" ht="12.75" customHeight="1" x14ac:dyDescent="0.3">
      <c r="A272" s="2"/>
      <c r="B272" s="9"/>
      <c r="E272" s="5"/>
      <c r="F272" s="53"/>
    </row>
    <row r="273" spans="1:6" ht="12.75" customHeight="1" x14ac:dyDescent="0.3">
      <c r="A273" s="2"/>
      <c r="B273" s="9"/>
      <c r="E273" s="5"/>
      <c r="F273" s="53"/>
    </row>
    <row r="274" spans="1:6" ht="12.75" customHeight="1" x14ac:dyDescent="0.3">
      <c r="A274" s="2"/>
      <c r="B274" s="9"/>
      <c r="E274" s="5"/>
      <c r="F274" s="53"/>
    </row>
    <row r="275" spans="1:6" ht="12.75" customHeight="1" x14ac:dyDescent="0.3">
      <c r="A275" s="2"/>
      <c r="B275" s="9"/>
      <c r="E275" s="5"/>
      <c r="F275" s="53"/>
    </row>
    <row r="276" spans="1:6" ht="12.75" customHeight="1" x14ac:dyDescent="0.3">
      <c r="A276" s="2"/>
      <c r="B276" s="9"/>
      <c r="E276" s="5"/>
      <c r="F276" s="53"/>
    </row>
    <row r="277" spans="1:6" ht="12.75" customHeight="1" x14ac:dyDescent="0.3">
      <c r="A277" s="2"/>
      <c r="B277" s="9"/>
      <c r="E277" s="5"/>
      <c r="F277" s="53"/>
    </row>
    <row r="278" spans="1:6" ht="12.75" customHeight="1" x14ac:dyDescent="0.3">
      <c r="A278" s="2"/>
      <c r="B278" s="9"/>
      <c r="E278" s="5"/>
      <c r="F278" s="53"/>
    </row>
    <row r="279" spans="1:6" ht="12.75" customHeight="1" x14ac:dyDescent="0.3">
      <c r="A279" s="2"/>
      <c r="E279" s="5"/>
      <c r="F279" s="53"/>
    </row>
    <row r="280" spans="1:6" ht="12.75" customHeight="1" x14ac:dyDescent="0.3">
      <c r="A280" s="2"/>
      <c r="E280" s="5"/>
      <c r="F280" s="53"/>
    </row>
    <row r="281" spans="1:6" ht="12.75" customHeight="1" x14ac:dyDescent="0.3">
      <c r="A281" s="2"/>
      <c r="E281" s="5"/>
      <c r="F281" s="53"/>
    </row>
    <row r="282" spans="1:6" ht="12.75" customHeight="1" x14ac:dyDescent="0.3">
      <c r="A282" s="2"/>
      <c r="E282" s="5"/>
      <c r="F282" s="53"/>
    </row>
    <row r="283" spans="1:6" ht="12.75" customHeight="1" x14ac:dyDescent="0.3">
      <c r="A283" s="2"/>
      <c r="E283" s="5"/>
      <c r="F283" s="53"/>
    </row>
    <row r="284" spans="1:6" ht="12.75" customHeight="1" x14ac:dyDescent="0.3">
      <c r="A284" s="2"/>
      <c r="E284" s="5"/>
      <c r="F284" s="53"/>
    </row>
    <row r="285" spans="1:6" ht="12.75" customHeight="1" x14ac:dyDescent="0.3">
      <c r="A285" s="2"/>
      <c r="E285" s="5"/>
      <c r="F285" s="53"/>
    </row>
    <row r="286" spans="1:6" ht="12.75" customHeight="1" x14ac:dyDescent="0.3">
      <c r="A286" s="2"/>
      <c r="E286" s="5"/>
      <c r="F286" s="53"/>
    </row>
    <row r="287" spans="1:6" ht="12.75" customHeight="1" x14ac:dyDescent="0.3">
      <c r="A287" s="2"/>
      <c r="E287" s="5"/>
      <c r="F287" s="53"/>
    </row>
    <row r="288" spans="1:6" ht="12.75" customHeight="1" x14ac:dyDescent="0.3">
      <c r="A288" s="2"/>
      <c r="E288" s="5"/>
      <c r="F288" s="53"/>
    </row>
    <row r="289" spans="1:6" ht="12.75" customHeight="1" x14ac:dyDescent="0.3">
      <c r="A289" s="2"/>
      <c r="E289" s="5"/>
      <c r="F289" s="53"/>
    </row>
    <row r="290" spans="1:6" ht="12.75" customHeight="1" x14ac:dyDescent="0.3">
      <c r="E290" s="5"/>
      <c r="F290" s="53"/>
    </row>
    <row r="291" spans="1:6" ht="12.75" customHeight="1" x14ac:dyDescent="0.3">
      <c r="E291" s="5"/>
      <c r="F291" s="53"/>
    </row>
    <row r="292" spans="1:6" ht="12.75" customHeight="1" x14ac:dyDescent="0.3">
      <c r="E292" s="5"/>
      <c r="F292" s="53"/>
    </row>
    <row r="293" spans="1:6" ht="12.75" customHeight="1" x14ac:dyDescent="0.3">
      <c r="E293" s="5"/>
      <c r="F293" s="53"/>
    </row>
    <row r="294" spans="1:6" ht="12.75" customHeight="1" x14ac:dyDescent="0.3">
      <c r="E294" s="5"/>
      <c r="F294" s="53"/>
    </row>
    <row r="295" spans="1:6" ht="12.75" customHeight="1" x14ac:dyDescent="0.3">
      <c r="E295" s="5"/>
      <c r="F295" s="53"/>
    </row>
    <row r="296" spans="1:6" ht="12.75" customHeight="1" x14ac:dyDescent="0.3">
      <c r="E296" s="5"/>
      <c r="F296" s="53"/>
    </row>
    <row r="297" spans="1:6" ht="12.75" customHeight="1" x14ac:dyDescent="0.3">
      <c r="E297" s="5"/>
      <c r="F297" s="53"/>
    </row>
    <row r="298" spans="1:6" ht="12.75" customHeight="1" x14ac:dyDescent="0.3">
      <c r="D298" s="8"/>
      <c r="E298" s="8"/>
      <c r="F298" s="53"/>
    </row>
    <row r="299" spans="1:6" ht="12.75" customHeight="1" x14ac:dyDescent="0.3">
      <c r="F299" s="53"/>
    </row>
    <row r="300" spans="1:6" ht="12.75" customHeight="1" x14ac:dyDescent="0.3">
      <c r="A300" s="7"/>
      <c r="B300" s="7"/>
      <c r="F300" s="6"/>
    </row>
    <row r="301" spans="1:6" ht="12.75" customHeight="1" x14ac:dyDescent="0.3">
      <c r="E301" s="5"/>
    </row>
    <row r="302" spans="1:6" ht="12.75" customHeight="1" x14ac:dyDescent="0.3">
      <c r="E302" s="5"/>
    </row>
    <row r="303" spans="1:6" ht="12.75" customHeight="1" x14ac:dyDescent="0.3">
      <c r="E303" s="5"/>
    </row>
    <row r="304" spans="1:6" ht="12.75" customHeight="1" x14ac:dyDescent="0.3">
      <c r="E304" s="5"/>
    </row>
    <row r="305" spans="1:6" ht="12.75" customHeight="1" x14ac:dyDescent="0.3">
      <c r="E305" s="5"/>
      <c r="F305" s="53"/>
    </row>
    <row r="306" spans="1:6" ht="12.75" customHeight="1" x14ac:dyDescent="0.3">
      <c r="A306" s="2"/>
      <c r="E306" s="5"/>
      <c r="F306" s="53"/>
    </row>
    <row r="307" spans="1:6" ht="12.75" customHeight="1" x14ac:dyDescent="0.3">
      <c r="A307" s="2"/>
      <c r="E307" s="5"/>
      <c r="F307" s="53"/>
    </row>
    <row r="308" spans="1:6" ht="12.75" customHeight="1" x14ac:dyDescent="0.3">
      <c r="A308" s="2"/>
      <c r="E308" s="5"/>
      <c r="F308" s="53"/>
    </row>
    <row r="309" spans="1:6" ht="12.75" customHeight="1" x14ac:dyDescent="0.3">
      <c r="A309" s="2"/>
      <c r="E309" s="5"/>
      <c r="F309" s="53"/>
    </row>
    <row r="310" spans="1:6" ht="12.75" customHeight="1" x14ac:dyDescent="0.3">
      <c r="A310" s="2"/>
      <c r="E310" s="5"/>
      <c r="F310" s="53"/>
    </row>
    <row r="311" spans="1:6" ht="12.75" customHeight="1" x14ac:dyDescent="0.3">
      <c r="A311" s="2"/>
      <c r="E311" s="5"/>
      <c r="F311" s="53"/>
    </row>
    <row r="312" spans="1:6" ht="12.75" customHeight="1" x14ac:dyDescent="0.3">
      <c r="A312" s="2"/>
      <c r="E312" s="5"/>
      <c r="F312" s="53"/>
    </row>
    <row r="313" spans="1:6" ht="12.75" customHeight="1" x14ac:dyDescent="0.3">
      <c r="A313" s="2"/>
      <c r="E313" s="5"/>
      <c r="F313" s="53"/>
    </row>
    <row r="314" spans="1:6" ht="12.75" customHeight="1" x14ac:dyDescent="0.3">
      <c r="A314" s="2"/>
      <c r="E314" s="5"/>
      <c r="F314" s="53"/>
    </row>
    <row r="315" spans="1:6" ht="12.75" customHeight="1" x14ac:dyDescent="0.3">
      <c r="A315" s="2"/>
      <c r="E315" s="5"/>
      <c r="F315" s="53"/>
    </row>
    <row r="316" spans="1:6" ht="12.75" customHeight="1" x14ac:dyDescent="0.3">
      <c r="A316" s="2"/>
      <c r="E316" s="5"/>
      <c r="F316" s="53"/>
    </row>
    <row r="317" spans="1:6" ht="12.75" customHeight="1" x14ac:dyDescent="0.3">
      <c r="A317" s="2"/>
      <c r="E317" s="5"/>
      <c r="F317" s="53"/>
    </row>
    <row r="318" spans="1:6" ht="12.75" customHeight="1" x14ac:dyDescent="0.3">
      <c r="A318" s="2"/>
      <c r="E318" s="5"/>
      <c r="F318" s="53"/>
    </row>
    <row r="319" spans="1:6" ht="12.75" customHeight="1" x14ac:dyDescent="0.3">
      <c r="A319" s="2"/>
      <c r="E319" s="5"/>
      <c r="F319" s="53"/>
    </row>
    <row r="320" spans="1:6" ht="12.75" customHeight="1" x14ac:dyDescent="0.3">
      <c r="A320" s="2"/>
      <c r="E320" s="5"/>
      <c r="F320" s="53"/>
    </row>
    <row r="321" spans="1:6" ht="12.75" customHeight="1" x14ac:dyDescent="0.3">
      <c r="A321" s="2"/>
      <c r="E321" s="5"/>
      <c r="F321" s="53"/>
    </row>
    <row r="322" spans="1:6" ht="12.75" customHeight="1" x14ac:dyDescent="0.3">
      <c r="A322" s="2"/>
      <c r="E322" s="5"/>
      <c r="F322" s="53"/>
    </row>
    <row r="323" spans="1:6" ht="12.75" customHeight="1" x14ac:dyDescent="0.3">
      <c r="A323" s="2"/>
      <c r="E323" s="5"/>
      <c r="F323" s="53"/>
    </row>
    <row r="324" spans="1:6" ht="12.75" customHeight="1" x14ac:dyDescent="0.3">
      <c r="A324" s="2"/>
      <c r="E324" s="5"/>
      <c r="F324" s="53"/>
    </row>
    <row r="325" spans="1:6" ht="12.75" customHeight="1" x14ac:dyDescent="0.3">
      <c r="A325" s="2"/>
      <c r="E325" s="5"/>
      <c r="F325" s="53"/>
    </row>
    <row r="326" spans="1:6" ht="12.75" customHeight="1" x14ac:dyDescent="0.3">
      <c r="A326" s="2"/>
      <c r="E326" s="5"/>
      <c r="F326" s="53"/>
    </row>
    <row r="327" spans="1:6" ht="12.75" customHeight="1" x14ac:dyDescent="0.3">
      <c r="A327" s="2"/>
      <c r="E327" s="5"/>
      <c r="F327" s="53"/>
    </row>
    <row r="328" spans="1:6" ht="12.75" customHeight="1" x14ac:dyDescent="0.3">
      <c r="A328" s="2"/>
      <c r="E328" s="5"/>
      <c r="F328" s="53"/>
    </row>
    <row r="329" spans="1:6" ht="12.75" customHeight="1" x14ac:dyDescent="0.3">
      <c r="A329" s="2"/>
      <c r="E329" s="5"/>
      <c r="F329" s="53"/>
    </row>
    <row r="330" spans="1:6" ht="12.75" customHeight="1" x14ac:dyDescent="0.3">
      <c r="A330" s="2"/>
      <c r="E330" s="5"/>
      <c r="F330" s="53"/>
    </row>
    <row r="331" spans="1:6" ht="12.75" customHeight="1" x14ac:dyDescent="0.3">
      <c r="A331" s="2"/>
      <c r="E331" s="5"/>
      <c r="F331" s="53"/>
    </row>
    <row r="332" spans="1:6" ht="12.75" customHeight="1" x14ac:dyDescent="0.3">
      <c r="A332" s="2"/>
      <c r="E332" s="5"/>
      <c r="F332" s="53"/>
    </row>
    <row r="333" spans="1:6" ht="12.75" customHeight="1" x14ac:dyDescent="0.3">
      <c r="A333" s="2"/>
      <c r="E333" s="5"/>
      <c r="F333" s="53"/>
    </row>
    <row r="334" spans="1:6" ht="12.75" customHeight="1" x14ac:dyDescent="0.3">
      <c r="A334" s="2"/>
      <c r="E334" s="5"/>
      <c r="F334" s="53"/>
    </row>
    <row r="335" spans="1:6" ht="12.75" customHeight="1" x14ac:dyDescent="0.3">
      <c r="A335" s="2"/>
      <c r="E335" s="5"/>
      <c r="F335" s="53"/>
    </row>
    <row r="336" spans="1:6" ht="12.75" customHeight="1" x14ac:dyDescent="0.3">
      <c r="A336" s="2"/>
      <c r="E336" s="5"/>
      <c r="F336" s="53"/>
    </row>
    <row r="337" spans="1:6" ht="12.75" customHeight="1" x14ac:dyDescent="0.3">
      <c r="A337" s="2"/>
      <c r="E337" s="5"/>
      <c r="F337" s="53"/>
    </row>
    <row r="338" spans="1:6" ht="12.75" customHeight="1" x14ac:dyDescent="0.3">
      <c r="E338" s="5"/>
      <c r="F338" s="53"/>
    </row>
    <row r="339" spans="1:6" ht="12.75" customHeight="1" x14ac:dyDescent="0.3">
      <c r="E339" s="5"/>
      <c r="F339" s="53"/>
    </row>
    <row r="340" spans="1:6" ht="12.75" customHeight="1" x14ac:dyDescent="0.3">
      <c r="E340" s="5"/>
      <c r="F340" s="53"/>
    </row>
    <row r="341" spans="1:6" ht="12.75" customHeight="1" x14ac:dyDescent="0.3">
      <c r="D341" s="8"/>
      <c r="E341" s="8"/>
      <c r="F341" s="53"/>
    </row>
    <row r="342" spans="1:6" ht="12.75" customHeight="1" x14ac:dyDescent="0.3">
      <c r="F342" s="53"/>
    </row>
    <row r="343" spans="1:6" ht="12.75" customHeight="1" x14ac:dyDescent="0.3">
      <c r="A343" s="7"/>
      <c r="B343" s="7"/>
      <c r="F343" s="6"/>
    </row>
    <row r="344" spans="1:6" ht="12.75" customHeight="1" x14ac:dyDescent="0.3">
      <c r="E344" s="5"/>
    </row>
    <row r="345" spans="1:6" ht="12.75" customHeight="1" x14ac:dyDescent="0.3">
      <c r="E345" s="5"/>
    </row>
    <row r="346" spans="1:6" ht="12.75" customHeight="1" x14ac:dyDescent="0.3">
      <c r="E346" s="5"/>
    </row>
    <row r="347" spans="1:6" ht="12.75" customHeight="1" x14ac:dyDescent="0.3">
      <c r="E347" s="5"/>
    </row>
    <row r="348" spans="1:6" ht="12.75" customHeight="1" x14ac:dyDescent="0.3">
      <c r="E348" s="5"/>
      <c r="F348" s="53"/>
    </row>
    <row r="349" spans="1:6" ht="12.75" customHeight="1" x14ac:dyDescent="0.3">
      <c r="E349" s="5"/>
      <c r="F349" s="53"/>
    </row>
    <row r="350" spans="1:6" ht="12.75" customHeight="1" x14ac:dyDescent="0.3">
      <c r="E350" s="5"/>
      <c r="F350" s="53"/>
    </row>
    <row r="351" spans="1:6" ht="12.75" customHeight="1" x14ac:dyDescent="0.3">
      <c r="E351" s="5"/>
      <c r="F351" s="53"/>
    </row>
    <row r="352" spans="1:6" ht="12.75" customHeight="1" x14ac:dyDescent="0.3">
      <c r="E352" s="5"/>
      <c r="F352" s="53"/>
    </row>
    <row r="353" spans="1:6" ht="12.75" customHeight="1" x14ac:dyDescent="0.3">
      <c r="E353" s="5"/>
      <c r="F353" s="53"/>
    </row>
    <row r="354" spans="1:6" ht="12.75" customHeight="1" x14ac:dyDescent="0.3">
      <c r="A354" s="2"/>
      <c r="E354" s="5"/>
      <c r="F354" s="53"/>
    </row>
    <row r="355" spans="1:6" ht="12.75" customHeight="1" x14ac:dyDescent="0.3">
      <c r="A355" s="2"/>
      <c r="E355" s="5"/>
      <c r="F355" s="53"/>
    </row>
    <row r="356" spans="1:6" ht="12.75" customHeight="1" x14ac:dyDescent="0.3">
      <c r="A356" s="2"/>
      <c r="E356" s="5"/>
      <c r="F356" s="53"/>
    </row>
    <row r="357" spans="1:6" ht="12.75" customHeight="1" x14ac:dyDescent="0.3">
      <c r="A357" s="2"/>
      <c r="E357" s="5"/>
      <c r="F357" s="53"/>
    </row>
    <row r="358" spans="1:6" ht="12.75" customHeight="1" x14ac:dyDescent="0.3">
      <c r="A358" s="2"/>
      <c r="E358" s="5"/>
      <c r="F358" s="53"/>
    </row>
    <row r="359" spans="1:6" ht="12.75" customHeight="1" x14ac:dyDescent="0.3">
      <c r="A359" s="2"/>
      <c r="E359" s="5"/>
      <c r="F359" s="53"/>
    </row>
    <row r="360" spans="1:6" ht="12.75" customHeight="1" x14ac:dyDescent="0.3">
      <c r="A360" s="2"/>
      <c r="E360" s="5"/>
      <c r="F360" s="53"/>
    </row>
    <row r="361" spans="1:6" ht="12.75" customHeight="1" x14ac:dyDescent="0.3">
      <c r="A361" s="2"/>
      <c r="E361" s="5"/>
      <c r="F361" s="53"/>
    </row>
    <row r="362" spans="1:6" ht="12.75" customHeight="1" x14ac:dyDescent="0.3">
      <c r="A362" s="2"/>
      <c r="E362" s="5"/>
      <c r="F362" s="53"/>
    </row>
    <row r="363" spans="1:6" ht="12.75" customHeight="1" x14ac:dyDescent="0.3">
      <c r="A363" s="2"/>
      <c r="E363" s="5"/>
      <c r="F363" s="53"/>
    </row>
    <row r="364" spans="1:6" ht="12.75" customHeight="1" x14ac:dyDescent="0.3">
      <c r="A364" s="2"/>
      <c r="E364" s="5"/>
      <c r="F364" s="53"/>
    </row>
    <row r="365" spans="1:6" ht="12.75" customHeight="1" x14ac:dyDescent="0.3">
      <c r="A365" s="2"/>
      <c r="E365" s="5"/>
      <c r="F365" s="53"/>
    </row>
    <row r="366" spans="1:6" ht="12.75" customHeight="1" x14ac:dyDescent="0.3">
      <c r="A366" s="2"/>
      <c r="E366" s="5"/>
      <c r="F366" s="53"/>
    </row>
    <row r="367" spans="1:6" ht="12.75" customHeight="1" x14ac:dyDescent="0.3">
      <c r="A367" s="2"/>
      <c r="E367" s="5"/>
      <c r="F367" s="53"/>
    </row>
    <row r="368" spans="1:6" ht="12.75" customHeight="1" x14ac:dyDescent="0.3">
      <c r="A368" s="2"/>
      <c r="E368" s="5"/>
      <c r="F368" s="53"/>
    </row>
    <row r="369" spans="1:6" ht="12.75" customHeight="1" x14ac:dyDescent="0.3">
      <c r="A369" s="2"/>
      <c r="E369" s="5"/>
      <c r="F369" s="53"/>
    </row>
    <row r="370" spans="1:6" ht="12.75" customHeight="1" x14ac:dyDescent="0.3">
      <c r="A370" s="2"/>
      <c r="E370" s="5"/>
      <c r="F370" s="53"/>
    </row>
    <row r="371" spans="1:6" ht="12.75" customHeight="1" x14ac:dyDescent="0.3">
      <c r="A371" s="2"/>
      <c r="E371" s="5"/>
      <c r="F371" s="53"/>
    </row>
    <row r="372" spans="1:6" ht="12.75" customHeight="1" x14ac:dyDescent="0.3">
      <c r="A372" s="2"/>
      <c r="E372" s="5"/>
      <c r="F372" s="53"/>
    </row>
    <row r="373" spans="1:6" ht="12.75" customHeight="1" x14ac:dyDescent="0.3">
      <c r="A373" s="2"/>
      <c r="E373" s="5"/>
      <c r="F373" s="53"/>
    </row>
    <row r="374" spans="1:6" ht="12.75" customHeight="1" x14ac:dyDescent="0.3">
      <c r="A374" s="2"/>
      <c r="E374" s="5"/>
      <c r="F374" s="53"/>
    </row>
    <row r="375" spans="1:6" ht="12.75" customHeight="1" x14ac:dyDescent="0.3">
      <c r="A375" s="2"/>
      <c r="E375" s="5"/>
      <c r="F375" s="53"/>
    </row>
    <row r="376" spans="1:6" ht="12.75" customHeight="1" x14ac:dyDescent="0.3">
      <c r="A376" s="2"/>
      <c r="E376" s="5"/>
      <c r="F376" s="53"/>
    </row>
    <row r="377" spans="1:6" ht="12.75" customHeight="1" x14ac:dyDescent="0.3">
      <c r="A377" s="2"/>
      <c r="E377" s="5"/>
      <c r="F377" s="53"/>
    </row>
    <row r="378" spans="1:6" ht="12.75" customHeight="1" x14ac:dyDescent="0.3">
      <c r="A378" s="2"/>
      <c r="E378" s="5"/>
      <c r="F378" s="53"/>
    </row>
    <row r="379" spans="1:6" ht="12.75" customHeight="1" x14ac:dyDescent="0.3">
      <c r="A379" s="2"/>
      <c r="E379" s="5"/>
      <c r="F379" s="53"/>
    </row>
    <row r="380" spans="1:6" ht="12.75" customHeight="1" x14ac:dyDescent="0.3">
      <c r="A380" s="2"/>
      <c r="E380" s="5"/>
      <c r="F380" s="53"/>
    </row>
    <row r="381" spans="1:6" ht="12.75" customHeight="1" x14ac:dyDescent="0.3">
      <c r="A381" s="2"/>
      <c r="E381" s="5"/>
      <c r="F381" s="53"/>
    </row>
    <row r="382" spans="1:6" ht="12.75" customHeight="1" x14ac:dyDescent="0.3">
      <c r="A382" s="2"/>
      <c r="E382" s="5"/>
      <c r="F382" s="53"/>
    </row>
    <row r="383" spans="1:6" ht="12.75" customHeight="1" x14ac:dyDescent="0.3">
      <c r="A383" s="2"/>
      <c r="E383" s="5"/>
      <c r="F383" s="53"/>
    </row>
    <row r="384" spans="1:6" ht="12.75" customHeight="1" x14ac:dyDescent="0.3">
      <c r="A384" s="2"/>
      <c r="D384" s="8"/>
      <c r="E384" s="8"/>
      <c r="F384" s="53"/>
    </row>
    <row r="385" spans="1:6" ht="12.75" customHeight="1" x14ac:dyDescent="0.3">
      <c r="A385" s="2"/>
      <c r="F385" s="53"/>
    </row>
    <row r="386" spans="1:6" ht="12.75" customHeight="1" x14ac:dyDescent="0.3">
      <c r="A386" s="7"/>
      <c r="B386" s="7"/>
      <c r="F386" s="6"/>
    </row>
    <row r="387" spans="1:6" ht="12.75" customHeight="1" x14ac:dyDescent="0.3">
      <c r="E387" s="5"/>
    </row>
    <row r="388" spans="1:6" ht="12.75" customHeight="1" x14ac:dyDescent="0.3">
      <c r="E388" s="5"/>
    </row>
    <row r="389" spans="1:6" ht="12.75" customHeight="1" x14ac:dyDescent="0.3">
      <c r="E389" s="5"/>
    </row>
    <row r="390" spans="1:6" ht="12.75" customHeight="1" x14ac:dyDescent="0.3">
      <c r="E390" s="5"/>
    </row>
    <row r="391" spans="1:6" ht="12.75" customHeight="1" x14ac:dyDescent="0.3">
      <c r="E391" s="5"/>
      <c r="F391" s="53"/>
    </row>
    <row r="392" spans="1:6" ht="12.75" customHeight="1" x14ac:dyDescent="0.3">
      <c r="E392" s="5"/>
      <c r="F392" s="53"/>
    </row>
    <row r="393" spans="1:6" ht="12.75" customHeight="1" x14ac:dyDescent="0.3">
      <c r="E393" s="5"/>
      <c r="F393" s="53"/>
    </row>
    <row r="394" spans="1:6" ht="12.75" customHeight="1" x14ac:dyDescent="0.3">
      <c r="E394" s="5"/>
      <c r="F394" s="53"/>
    </row>
    <row r="395" spans="1:6" ht="12.75" customHeight="1" x14ac:dyDescent="0.3">
      <c r="E395" s="5"/>
      <c r="F395" s="53"/>
    </row>
    <row r="396" spans="1:6" ht="12.75" customHeight="1" x14ac:dyDescent="0.3">
      <c r="E396" s="5"/>
      <c r="F396" s="53"/>
    </row>
    <row r="397" spans="1:6" ht="12.75" customHeight="1" x14ac:dyDescent="0.3">
      <c r="E397" s="5"/>
      <c r="F397" s="53"/>
    </row>
    <row r="398" spans="1:6" ht="12.75" customHeight="1" x14ac:dyDescent="0.3">
      <c r="E398" s="5"/>
      <c r="F398" s="53"/>
    </row>
    <row r="399" spans="1:6" ht="12.75" customHeight="1" x14ac:dyDescent="0.3">
      <c r="E399" s="5"/>
      <c r="F399" s="53"/>
    </row>
    <row r="400" spans="1:6" ht="12.75" customHeight="1" x14ac:dyDescent="0.3">
      <c r="E400" s="5"/>
      <c r="F400" s="53"/>
    </row>
    <row r="401" spans="1:6" ht="12.75" customHeight="1" x14ac:dyDescent="0.3">
      <c r="E401" s="5"/>
      <c r="F401" s="53"/>
    </row>
    <row r="402" spans="1:6" ht="12.75" customHeight="1" x14ac:dyDescent="0.3">
      <c r="A402" s="2"/>
      <c r="E402" s="5"/>
      <c r="F402" s="53"/>
    </row>
    <row r="403" spans="1:6" ht="12.75" customHeight="1" x14ac:dyDescent="0.3">
      <c r="A403" s="2"/>
      <c r="E403" s="5"/>
      <c r="F403" s="53"/>
    </row>
    <row r="404" spans="1:6" ht="12.75" customHeight="1" x14ac:dyDescent="0.3">
      <c r="A404" s="2"/>
      <c r="E404" s="5"/>
      <c r="F404" s="53"/>
    </row>
    <row r="405" spans="1:6" ht="12.75" customHeight="1" x14ac:dyDescent="0.3">
      <c r="A405" s="2"/>
      <c r="E405" s="5"/>
      <c r="F405" s="53"/>
    </row>
    <row r="406" spans="1:6" ht="12.75" customHeight="1" x14ac:dyDescent="0.3">
      <c r="A406" s="2"/>
      <c r="E406" s="5"/>
      <c r="F406" s="53"/>
    </row>
    <row r="407" spans="1:6" ht="12.75" customHeight="1" x14ac:dyDescent="0.3">
      <c r="A407" s="2"/>
      <c r="E407" s="5"/>
      <c r="F407" s="53"/>
    </row>
    <row r="408" spans="1:6" ht="12.75" customHeight="1" x14ac:dyDescent="0.3">
      <c r="A408" s="2"/>
      <c r="E408" s="5"/>
      <c r="F408" s="53"/>
    </row>
    <row r="409" spans="1:6" ht="12.75" customHeight="1" x14ac:dyDescent="0.3">
      <c r="A409" s="2"/>
      <c r="E409" s="5"/>
      <c r="F409" s="53"/>
    </row>
    <row r="410" spans="1:6" ht="12.75" customHeight="1" x14ac:dyDescent="0.3">
      <c r="A410" s="2"/>
      <c r="E410" s="5"/>
      <c r="F410" s="53"/>
    </row>
    <row r="411" spans="1:6" ht="12.75" customHeight="1" x14ac:dyDescent="0.3">
      <c r="A411" s="2"/>
      <c r="E411" s="5"/>
      <c r="F411" s="53"/>
    </row>
    <row r="412" spans="1:6" ht="12.75" customHeight="1" x14ac:dyDescent="0.3">
      <c r="A412" s="2"/>
      <c r="E412" s="5"/>
      <c r="F412" s="53"/>
    </row>
    <row r="413" spans="1:6" ht="12.75" customHeight="1" x14ac:dyDescent="0.3">
      <c r="A413" s="2"/>
      <c r="E413" s="5"/>
      <c r="F413" s="53"/>
    </row>
    <row r="414" spans="1:6" ht="12.75" customHeight="1" x14ac:dyDescent="0.3">
      <c r="A414" s="2"/>
      <c r="E414" s="5"/>
      <c r="F414" s="53"/>
    </row>
    <row r="415" spans="1:6" ht="12.75" customHeight="1" x14ac:dyDescent="0.3">
      <c r="A415" s="2"/>
      <c r="E415" s="5"/>
      <c r="F415" s="53"/>
    </row>
    <row r="416" spans="1:6" ht="12.75" customHeight="1" x14ac:dyDescent="0.3">
      <c r="A416" s="2"/>
      <c r="E416" s="5"/>
      <c r="F416" s="53"/>
    </row>
    <row r="417" spans="1:6" ht="12.75" customHeight="1" x14ac:dyDescent="0.3">
      <c r="A417" s="2"/>
      <c r="E417" s="5"/>
      <c r="F417" s="53"/>
    </row>
    <row r="418" spans="1:6" ht="12.75" customHeight="1" x14ac:dyDescent="0.3">
      <c r="E418" s="5"/>
      <c r="F418" s="53"/>
    </row>
    <row r="419" spans="1:6" ht="12.75" customHeight="1" x14ac:dyDescent="0.3">
      <c r="E419" s="5"/>
      <c r="F419" s="53"/>
    </row>
    <row r="420" spans="1:6" ht="12.75" customHeight="1" x14ac:dyDescent="0.3">
      <c r="E420" s="5"/>
      <c r="F420" s="53"/>
    </row>
    <row r="421" spans="1:6" ht="12.75" customHeight="1" x14ac:dyDescent="0.3">
      <c r="E421" s="5"/>
      <c r="F421" s="53"/>
    </row>
    <row r="422" spans="1:6" ht="12.75" customHeight="1" x14ac:dyDescent="0.3">
      <c r="E422" s="5"/>
      <c r="F422" s="53"/>
    </row>
    <row r="423" spans="1:6" ht="12.75" customHeight="1" x14ac:dyDescent="0.3">
      <c r="E423" s="5"/>
      <c r="F423" s="53"/>
    </row>
    <row r="424" spans="1:6" ht="12.75" customHeight="1" x14ac:dyDescent="0.3">
      <c r="E424" s="5"/>
      <c r="F424" s="53"/>
    </row>
    <row r="425" spans="1:6" ht="12.75" customHeight="1" x14ac:dyDescent="0.3">
      <c r="E425" s="5"/>
      <c r="F425" s="53"/>
    </row>
    <row r="426" spans="1:6" ht="12.75" customHeight="1" x14ac:dyDescent="0.3">
      <c r="E426" s="5"/>
      <c r="F426" s="53"/>
    </row>
    <row r="427" spans="1:6" ht="12.75" customHeight="1" x14ac:dyDescent="0.3">
      <c r="D427" s="8"/>
      <c r="E427" s="8"/>
      <c r="F427" s="53"/>
    </row>
    <row r="428" spans="1:6" ht="12.75" customHeight="1" x14ac:dyDescent="0.3">
      <c r="F428" s="53"/>
    </row>
    <row r="429" spans="1:6" ht="12.75" customHeight="1" x14ac:dyDescent="0.3">
      <c r="A429" s="7"/>
      <c r="B429" s="7"/>
      <c r="F429" s="6"/>
    </row>
    <row r="430" spans="1:6" ht="12.75" customHeight="1" x14ac:dyDescent="0.3">
      <c r="E430" s="5"/>
    </row>
    <row r="431" spans="1:6" ht="12.75" customHeight="1" x14ac:dyDescent="0.3">
      <c r="E431" s="5"/>
    </row>
    <row r="432" spans="1:6" ht="12.75" customHeight="1" x14ac:dyDescent="0.3">
      <c r="E432" s="5"/>
    </row>
    <row r="433" spans="1:6" ht="12.75" customHeight="1" x14ac:dyDescent="0.3">
      <c r="E433" s="5"/>
    </row>
    <row r="434" spans="1:6" ht="12.75" customHeight="1" x14ac:dyDescent="0.3">
      <c r="A434" s="2"/>
      <c r="E434" s="5"/>
      <c r="F434" s="53"/>
    </row>
    <row r="435" spans="1:6" ht="12.75" customHeight="1" x14ac:dyDescent="0.3">
      <c r="A435" s="2"/>
      <c r="E435" s="5"/>
      <c r="F435" s="53"/>
    </row>
    <row r="436" spans="1:6" ht="12.75" customHeight="1" x14ac:dyDescent="0.3">
      <c r="A436" s="2"/>
      <c r="F436" s="53"/>
    </row>
    <row r="437" spans="1:6" ht="12.75" customHeight="1" x14ac:dyDescent="0.3">
      <c r="A437" s="2"/>
      <c r="F437" s="53"/>
    </row>
    <row r="438" spans="1:6" ht="12.75" customHeight="1" x14ac:dyDescent="0.3">
      <c r="A438" s="2"/>
      <c r="F438" s="53"/>
    </row>
    <row r="439" spans="1:6" ht="12.75" customHeight="1" x14ac:dyDescent="0.3">
      <c r="A439" s="2"/>
      <c r="F439" s="53"/>
    </row>
    <row r="440" spans="1:6" ht="12.75" customHeight="1" x14ac:dyDescent="0.3">
      <c r="A440" s="2"/>
      <c r="F440" s="53"/>
    </row>
    <row r="441" spans="1:6" ht="12.75" customHeight="1" x14ac:dyDescent="0.3">
      <c r="A441" s="2"/>
      <c r="F441" s="53"/>
    </row>
    <row r="442" spans="1:6" ht="12.75" customHeight="1" x14ac:dyDescent="0.3">
      <c r="A442" s="2"/>
      <c r="F442" s="53"/>
    </row>
    <row r="443" spans="1:6" ht="12.75" customHeight="1" x14ac:dyDescent="0.3">
      <c r="A443" s="2"/>
      <c r="F443" s="53"/>
    </row>
    <row r="444" spans="1:6" ht="12.75" customHeight="1" x14ac:dyDescent="0.3">
      <c r="A444" s="2"/>
      <c r="F444" s="53"/>
    </row>
    <row r="445" spans="1:6" ht="12.75" customHeight="1" x14ac:dyDescent="0.3">
      <c r="A445" s="2"/>
      <c r="F445" s="53"/>
    </row>
    <row r="446" spans="1:6" ht="12.75" customHeight="1" x14ac:dyDescent="0.3">
      <c r="A446" s="2"/>
      <c r="F446" s="53"/>
    </row>
    <row r="447" spans="1:6" ht="12.75" customHeight="1" x14ac:dyDescent="0.3">
      <c r="A447" s="2"/>
      <c r="F447" s="53"/>
    </row>
    <row r="448" spans="1:6" ht="12.75" customHeight="1" x14ac:dyDescent="0.3">
      <c r="A448" s="2"/>
      <c r="F448" s="53"/>
    </row>
    <row r="449" spans="1:6" ht="12.75" customHeight="1" x14ac:dyDescent="0.3">
      <c r="A449" s="2"/>
      <c r="F449" s="53"/>
    </row>
    <row r="450" spans="1:6" ht="12.75" customHeight="1" x14ac:dyDescent="0.3">
      <c r="A450" s="2"/>
      <c r="F450" s="53"/>
    </row>
    <row r="451" spans="1:6" ht="12.75" customHeight="1" x14ac:dyDescent="0.3">
      <c r="A451" s="2"/>
      <c r="F451" s="53"/>
    </row>
    <row r="452" spans="1:6" ht="12.75" customHeight="1" x14ac:dyDescent="0.3">
      <c r="A452" s="2"/>
      <c r="F452" s="53"/>
    </row>
    <row r="453" spans="1:6" ht="12.75" customHeight="1" x14ac:dyDescent="0.3">
      <c r="A453" s="2"/>
      <c r="F453" s="53"/>
    </row>
    <row r="454" spans="1:6" ht="12.75" customHeight="1" x14ac:dyDescent="0.3">
      <c r="A454" s="2"/>
      <c r="F454" s="53"/>
    </row>
    <row r="455" spans="1:6" ht="12.75" customHeight="1" x14ac:dyDescent="0.3">
      <c r="A455" s="2"/>
      <c r="F455" s="53"/>
    </row>
    <row r="456" spans="1:6" ht="12.75" customHeight="1" x14ac:dyDescent="0.3">
      <c r="A456" s="2"/>
      <c r="F456" s="53"/>
    </row>
    <row r="457" spans="1:6" ht="12.75" customHeight="1" x14ac:dyDescent="0.3">
      <c r="A457" s="2"/>
      <c r="F457" s="53"/>
    </row>
    <row r="458" spans="1:6" ht="12.75" customHeight="1" x14ac:dyDescent="0.3">
      <c r="A458" s="2"/>
      <c r="F458" s="53"/>
    </row>
    <row r="459" spans="1:6" ht="12.75" customHeight="1" x14ac:dyDescent="0.3">
      <c r="A459" s="2"/>
      <c r="F459" s="53"/>
    </row>
    <row r="460" spans="1:6" ht="12.75" customHeight="1" x14ac:dyDescent="0.3">
      <c r="A460" s="2"/>
      <c r="F460" s="53"/>
    </row>
    <row r="461" spans="1:6" ht="12.75" customHeight="1" x14ac:dyDescent="0.3">
      <c r="A461" s="2"/>
      <c r="F461" s="53"/>
    </row>
    <row r="462" spans="1:6" ht="12.75" customHeight="1" x14ac:dyDescent="0.3">
      <c r="A462" s="2"/>
      <c r="F462" s="53"/>
    </row>
    <row r="463" spans="1:6" ht="12.75" customHeight="1" x14ac:dyDescent="0.3">
      <c r="A463" s="2"/>
      <c r="F463" s="53"/>
    </row>
    <row r="464" spans="1:6" ht="12.75" customHeight="1" x14ac:dyDescent="0.3">
      <c r="A464" s="2"/>
      <c r="F464" s="53"/>
    </row>
    <row r="465" spans="1:6" ht="12.75" customHeight="1" x14ac:dyDescent="0.3">
      <c r="A465" s="2"/>
      <c r="F465" s="53"/>
    </row>
    <row r="466" spans="1:6" ht="12.75" customHeight="1" x14ac:dyDescent="0.3">
      <c r="A466" s="2"/>
      <c r="F466" s="53"/>
    </row>
    <row r="467" spans="1:6" ht="12.75" customHeight="1" x14ac:dyDescent="0.3">
      <c r="A467" s="2"/>
      <c r="F467" s="53"/>
    </row>
    <row r="468" spans="1:6" ht="12.75" customHeight="1" x14ac:dyDescent="0.3">
      <c r="A468" s="2"/>
      <c r="F468" s="53"/>
    </row>
    <row r="469" spans="1:6" ht="12.75" customHeight="1" x14ac:dyDescent="0.3">
      <c r="A469" s="2"/>
      <c r="F469" s="53"/>
    </row>
    <row r="470" spans="1:6" ht="12.75" customHeight="1" x14ac:dyDescent="0.3">
      <c r="A470" s="2"/>
      <c r="F470" s="53"/>
    </row>
    <row r="471" spans="1:6" ht="12.75" customHeight="1" x14ac:dyDescent="0.3">
      <c r="A471" s="2"/>
      <c r="F471" s="53"/>
    </row>
    <row r="472" spans="1:6" ht="12.75" customHeight="1" x14ac:dyDescent="0.3">
      <c r="A472" s="2"/>
      <c r="F472" s="53"/>
    </row>
    <row r="473" spans="1:6" ht="12.75" customHeight="1" x14ac:dyDescent="0.3">
      <c r="A473" s="2"/>
      <c r="F473" s="53"/>
    </row>
    <row r="474" spans="1:6" ht="12.75" customHeight="1" x14ac:dyDescent="0.3">
      <c r="A474" s="2"/>
      <c r="F474" s="53"/>
    </row>
    <row r="475" spans="1:6" ht="12.75" customHeight="1" x14ac:dyDescent="0.3">
      <c r="A475" s="2"/>
      <c r="F475" s="53"/>
    </row>
    <row r="476" spans="1:6" ht="12.75" customHeight="1" x14ac:dyDescent="0.3">
      <c r="A476" s="2"/>
      <c r="F476" s="53"/>
    </row>
    <row r="477" spans="1:6" ht="12.75" customHeight="1" x14ac:dyDescent="0.3">
      <c r="A477" s="2"/>
      <c r="F477" s="53"/>
    </row>
    <row r="478" spans="1:6" ht="12.75" customHeight="1" x14ac:dyDescent="0.3">
      <c r="A478" s="2"/>
      <c r="F478" s="53"/>
    </row>
    <row r="479" spans="1:6" ht="12.75" customHeight="1" x14ac:dyDescent="0.3">
      <c r="A479" s="2"/>
      <c r="F479" s="53"/>
    </row>
    <row r="480" spans="1:6" ht="12.75" customHeight="1" x14ac:dyDescent="0.3">
      <c r="A480" s="2"/>
      <c r="F480" s="53"/>
    </row>
    <row r="481" spans="1:6" ht="12.75" customHeight="1" x14ac:dyDescent="0.3">
      <c r="A481" s="2"/>
      <c r="F481" s="53"/>
    </row>
    <row r="482" spans="1:6" ht="12.75" customHeight="1" x14ac:dyDescent="0.3">
      <c r="A482" s="2"/>
      <c r="F482" s="53"/>
    </row>
    <row r="483" spans="1:6" ht="12.75" customHeight="1" x14ac:dyDescent="0.3">
      <c r="A483" s="2"/>
      <c r="F483" s="53"/>
    </row>
    <row r="484" spans="1:6" ht="12.75" customHeight="1" x14ac:dyDescent="0.3">
      <c r="A484" s="2"/>
      <c r="F484" s="53"/>
    </row>
    <row r="485" spans="1:6" ht="12.75" customHeight="1" x14ac:dyDescent="0.3">
      <c r="A485" s="2"/>
      <c r="F485" s="53"/>
    </row>
    <row r="486" spans="1:6" ht="12.75" customHeight="1" x14ac:dyDescent="0.3">
      <c r="A486" s="2"/>
      <c r="F486" s="53"/>
    </row>
    <row r="487" spans="1:6" ht="12.75" customHeight="1" x14ac:dyDescent="0.3">
      <c r="A487" s="2"/>
      <c r="F487" s="53"/>
    </row>
    <row r="488" spans="1:6" ht="12.75" customHeight="1" x14ac:dyDescent="0.3">
      <c r="A488" s="2"/>
      <c r="F488" s="53"/>
    </row>
    <row r="489" spans="1:6" ht="12.75" customHeight="1" x14ac:dyDescent="0.3">
      <c r="A489" s="2"/>
      <c r="F489" s="53"/>
    </row>
    <row r="490" spans="1:6" ht="12.75" customHeight="1" x14ac:dyDescent="0.3">
      <c r="A490" s="2"/>
      <c r="F490" s="53"/>
    </row>
    <row r="491" spans="1:6" ht="12.75" customHeight="1" x14ac:dyDescent="0.3">
      <c r="A491" s="2"/>
      <c r="F491" s="53"/>
    </row>
    <row r="492" spans="1:6" ht="12.75" customHeight="1" x14ac:dyDescent="0.3">
      <c r="A492" s="2"/>
      <c r="F492" s="53"/>
    </row>
    <row r="493" spans="1:6" ht="12.75" customHeight="1" x14ac:dyDescent="0.3">
      <c r="A493" s="2"/>
      <c r="F493" s="53"/>
    </row>
    <row r="494" spans="1:6" ht="12.75" customHeight="1" x14ac:dyDescent="0.3">
      <c r="A494" s="2"/>
      <c r="F494" s="53"/>
    </row>
    <row r="495" spans="1:6" ht="12.75" customHeight="1" x14ac:dyDescent="0.3">
      <c r="A495" s="2"/>
      <c r="F495" s="53"/>
    </row>
    <row r="496" spans="1:6" ht="12.75" customHeight="1" x14ac:dyDescent="0.3">
      <c r="A496" s="2"/>
      <c r="F496" s="53"/>
    </row>
    <row r="497" spans="1:6" ht="12.75" customHeight="1" x14ac:dyDescent="0.3">
      <c r="A497" s="2"/>
      <c r="F497" s="53"/>
    </row>
    <row r="498" spans="1:6" ht="12.75" customHeight="1" x14ac:dyDescent="0.3">
      <c r="A498" s="2"/>
      <c r="F498" s="53"/>
    </row>
    <row r="499" spans="1:6" ht="12.75" customHeight="1" x14ac:dyDescent="0.3">
      <c r="A499" s="2"/>
      <c r="F499" s="53"/>
    </row>
    <row r="500" spans="1:6" ht="12.75" customHeight="1" x14ac:dyDescent="0.3">
      <c r="A500" s="2"/>
      <c r="F500" s="53"/>
    </row>
    <row r="501" spans="1:6" ht="12.75" customHeight="1" x14ac:dyDescent="0.3">
      <c r="A501" s="2"/>
    </row>
    <row r="502" spans="1:6" ht="12.75" customHeight="1" x14ac:dyDescent="0.3">
      <c r="A502" s="2"/>
    </row>
    <row r="503" spans="1:6" ht="12.75" customHeight="1" x14ac:dyDescent="0.3">
      <c r="A503" s="2"/>
    </row>
    <row r="504" spans="1:6" ht="12.75" customHeight="1" x14ac:dyDescent="0.3">
      <c r="A504" s="2"/>
    </row>
    <row r="505" spans="1:6" ht="12.75" customHeight="1" x14ac:dyDescent="0.3">
      <c r="A505" s="2"/>
    </row>
    <row r="506" spans="1:6" ht="12.75" customHeight="1" x14ac:dyDescent="0.3">
      <c r="A506" s="2"/>
    </row>
    <row r="507" spans="1:6" ht="12.75" customHeight="1" x14ac:dyDescent="0.3">
      <c r="A507" s="2"/>
    </row>
    <row r="508" spans="1:6" ht="12.75" customHeight="1" x14ac:dyDescent="0.3">
      <c r="A508" s="2"/>
    </row>
    <row r="509" spans="1:6" ht="12.75" customHeight="1" x14ac:dyDescent="0.3">
      <c r="A509" s="2"/>
    </row>
    <row r="510" spans="1:6" ht="12.75" customHeight="1" x14ac:dyDescent="0.3">
      <c r="A510" s="2"/>
    </row>
    <row r="511" spans="1:6" ht="12.75" customHeight="1" x14ac:dyDescent="0.3">
      <c r="A511" s="2"/>
    </row>
    <row r="512" spans="1:6" ht="12.75" customHeight="1" x14ac:dyDescent="0.3">
      <c r="A512" s="2"/>
    </row>
    <row r="513" spans="1:1" ht="12.75" customHeight="1" x14ac:dyDescent="0.3">
      <c r="A513" s="2"/>
    </row>
    <row r="514" spans="1:1" ht="12.75" customHeight="1" x14ac:dyDescent="0.3">
      <c r="A514" s="2"/>
    </row>
    <row r="515" spans="1:1" ht="12.75" customHeight="1" x14ac:dyDescent="0.3">
      <c r="A515" s="2"/>
    </row>
    <row r="516" spans="1:1" ht="12.75" customHeight="1" x14ac:dyDescent="0.3">
      <c r="A516" s="2"/>
    </row>
    <row r="517" spans="1:1" ht="12.75" customHeight="1" x14ac:dyDescent="0.3">
      <c r="A517" s="2"/>
    </row>
    <row r="518" spans="1:1" ht="12.75" customHeight="1" x14ac:dyDescent="0.3">
      <c r="A518" s="2"/>
    </row>
    <row r="519" spans="1:1" ht="12.75" customHeight="1" x14ac:dyDescent="0.3">
      <c r="A519" s="2"/>
    </row>
    <row r="520" spans="1:1" ht="12.75" customHeight="1" x14ac:dyDescent="0.3">
      <c r="A520" s="2"/>
    </row>
    <row r="521" spans="1:1" ht="12.75" customHeight="1" x14ac:dyDescent="0.3">
      <c r="A521" s="2"/>
    </row>
    <row r="522" spans="1:1" ht="12.75" customHeight="1" x14ac:dyDescent="0.3">
      <c r="A522" s="2"/>
    </row>
    <row r="523" spans="1:1" ht="12.75" customHeight="1" x14ac:dyDescent="0.3">
      <c r="A523" s="2"/>
    </row>
    <row r="524" spans="1:1" ht="12.75" customHeight="1" x14ac:dyDescent="0.3">
      <c r="A524" s="2"/>
    </row>
    <row r="525" spans="1:1" ht="12.75" customHeight="1" x14ac:dyDescent="0.3">
      <c r="A525" s="2"/>
    </row>
    <row r="526" spans="1:1" ht="12.75" customHeight="1" x14ac:dyDescent="0.3">
      <c r="A526" s="2"/>
    </row>
    <row r="527" spans="1:1" ht="12.75" customHeight="1" x14ac:dyDescent="0.3">
      <c r="A527" s="2"/>
    </row>
    <row r="528" spans="1:1" ht="12.75" customHeight="1" x14ac:dyDescent="0.3">
      <c r="A528" s="2"/>
    </row>
    <row r="529" spans="1:1" ht="12.75" customHeight="1" x14ac:dyDescent="0.3">
      <c r="A529" s="2"/>
    </row>
    <row r="530" spans="1:1" ht="12.75" customHeight="1" x14ac:dyDescent="0.3">
      <c r="A530" s="2"/>
    </row>
    <row r="531" spans="1:1" ht="12.75" customHeight="1" x14ac:dyDescent="0.3">
      <c r="A531" s="2"/>
    </row>
    <row r="532" spans="1:1" ht="12.75" customHeight="1" x14ac:dyDescent="0.3">
      <c r="A532" s="2"/>
    </row>
    <row r="533" spans="1:1" ht="12.75" customHeight="1" x14ac:dyDescent="0.3">
      <c r="A533" s="2"/>
    </row>
    <row r="534" spans="1:1" ht="12.75" customHeight="1" x14ac:dyDescent="0.3">
      <c r="A534" s="2"/>
    </row>
    <row r="535" spans="1:1" ht="12.75" customHeight="1" x14ac:dyDescent="0.3">
      <c r="A535" s="2"/>
    </row>
    <row r="536" spans="1:1" ht="12.75" customHeight="1" x14ac:dyDescent="0.3">
      <c r="A536" s="2"/>
    </row>
    <row r="537" spans="1:1" ht="12.75" customHeight="1" x14ac:dyDescent="0.3">
      <c r="A537" s="2"/>
    </row>
    <row r="538" spans="1:1" ht="12.75" customHeight="1" x14ac:dyDescent="0.3">
      <c r="A538" s="2"/>
    </row>
    <row r="539" spans="1:1" ht="12.75" customHeight="1" x14ac:dyDescent="0.3">
      <c r="A539" s="2"/>
    </row>
    <row r="540" spans="1:1" ht="12.75" customHeight="1" x14ac:dyDescent="0.3">
      <c r="A540" s="2"/>
    </row>
    <row r="541" spans="1:1" ht="12.75" customHeight="1" x14ac:dyDescent="0.3">
      <c r="A541" s="2"/>
    </row>
    <row r="542" spans="1:1" ht="12.75" customHeight="1" x14ac:dyDescent="0.3">
      <c r="A542" s="2"/>
    </row>
    <row r="543" spans="1:1" ht="12.75" customHeight="1" x14ac:dyDescent="0.3">
      <c r="A543" s="2"/>
    </row>
    <row r="544" spans="1:1" ht="12.75" customHeight="1" x14ac:dyDescent="0.3">
      <c r="A544" s="2"/>
    </row>
    <row r="545" spans="1:1" ht="12.75" customHeight="1" x14ac:dyDescent="0.3">
      <c r="A545" s="2"/>
    </row>
    <row r="546" spans="1:1" ht="12.75" customHeight="1" x14ac:dyDescent="0.3">
      <c r="A546" s="2"/>
    </row>
    <row r="547" spans="1:1" ht="12.75" customHeight="1" x14ac:dyDescent="0.3">
      <c r="A547" s="2"/>
    </row>
    <row r="548" spans="1:1" ht="12.75" customHeight="1" x14ac:dyDescent="0.3">
      <c r="A548" s="2"/>
    </row>
    <row r="549" spans="1:1" ht="12.75" customHeight="1" x14ac:dyDescent="0.3">
      <c r="A549" s="2"/>
    </row>
    <row r="550" spans="1:1" ht="12.75" customHeight="1" x14ac:dyDescent="0.3">
      <c r="A550" s="2"/>
    </row>
    <row r="551" spans="1:1" ht="12.75" customHeight="1" x14ac:dyDescent="0.3">
      <c r="A551" s="2"/>
    </row>
    <row r="552" spans="1:1" ht="12.75" customHeight="1" x14ac:dyDescent="0.3">
      <c r="A552" s="2"/>
    </row>
    <row r="553" spans="1:1" ht="12.75" customHeight="1" x14ac:dyDescent="0.3">
      <c r="A553" s="2"/>
    </row>
    <row r="554" spans="1:1" ht="12.75" customHeight="1" x14ac:dyDescent="0.3">
      <c r="A554" s="2"/>
    </row>
    <row r="555" spans="1:1" ht="12.75" customHeight="1" x14ac:dyDescent="0.3">
      <c r="A555" s="2"/>
    </row>
    <row r="556" spans="1:1" ht="12.75" customHeight="1" x14ac:dyDescent="0.3">
      <c r="A556" s="2"/>
    </row>
    <row r="557" spans="1:1" ht="12.75" customHeight="1" x14ac:dyDescent="0.3">
      <c r="A557" s="2"/>
    </row>
    <row r="558" spans="1:1" ht="12.75" customHeight="1" x14ac:dyDescent="0.3">
      <c r="A558" s="2"/>
    </row>
    <row r="559" spans="1:1" ht="12.75" customHeight="1" x14ac:dyDescent="0.3">
      <c r="A559" s="2"/>
    </row>
    <row r="560" spans="1:1" ht="12.75" customHeight="1" x14ac:dyDescent="0.3">
      <c r="A560" s="2"/>
    </row>
    <row r="561" spans="1:1" ht="12.75" customHeight="1" x14ac:dyDescent="0.3">
      <c r="A561" s="2"/>
    </row>
    <row r="562" spans="1:1" ht="12.75" customHeight="1" x14ac:dyDescent="0.3">
      <c r="A562" s="2"/>
    </row>
    <row r="563" spans="1:1" ht="12.75" customHeight="1" x14ac:dyDescent="0.3">
      <c r="A563" s="2"/>
    </row>
    <row r="564" spans="1:1" ht="12.75" customHeight="1" x14ac:dyDescent="0.3">
      <c r="A564" s="2"/>
    </row>
    <row r="565" spans="1:1" ht="12.75" customHeight="1" x14ac:dyDescent="0.3">
      <c r="A565" s="2"/>
    </row>
    <row r="566" spans="1:1" ht="12.75" customHeight="1" x14ac:dyDescent="0.3">
      <c r="A566" s="2"/>
    </row>
    <row r="567" spans="1:1" ht="12.75" customHeight="1" x14ac:dyDescent="0.3">
      <c r="A567" s="2"/>
    </row>
    <row r="568" spans="1:1" ht="12.75" customHeight="1" x14ac:dyDescent="0.3">
      <c r="A568" s="2"/>
    </row>
    <row r="569" spans="1:1" ht="12.75" customHeight="1" x14ac:dyDescent="0.3">
      <c r="A569" s="2"/>
    </row>
    <row r="570" spans="1:1" ht="12.75" customHeight="1" x14ac:dyDescent="0.3">
      <c r="A570" s="2"/>
    </row>
    <row r="571" spans="1:1" ht="12.75" customHeight="1" x14ac:dyDescent="0.3">
      <c r="A571" s="2"/>
    </row>
    <row r="572" spans="1:1" ht="12.75" customHeight="1" x14ac:dyDescent="0.3">
      <c r="A572" s="2"/>
    </row>
    <row r="573" spans="1:1" ht="12.75" customHeight="1" x14ac:dyDescent="0.3">
      <c r="A573" s="2"/>
    </row>
    <row r="574" spans="1:1" ht="12.75" customHeight="1" x14ac:dyDescent="0.3">
      <c r="A574" s="2"/>
    </row>
    <row r="575" spans="1:1" ht="12.75" customHeight="1" x14ac:dyDescent="0.3">
      <c r="A575" s="2"/>
    </row>
    <row r="576" spans="1:1" ht="12.75" customHeight="1" x14ac:dyDescent="0.3">
      <c r="A576" s="2"/>
    </row>
    <row r="577" spans="1:3" ht="12.75" customHeight="1" x14ac:dyDescent="0.3">
      <c r="A577" s="2"/>
    </row>
    <row r="578" spans="1:3" ht="12.75" customHeight="1" x14ac:dyDescent="0.3">
      <c r="A578" s="2"/>
      <c r="B578" s="2"/>
      <c r="C578" s="1"/>
    </row>
    <row r="579" spans="1:3" ht="12.75" customHeight="1" x14ac:dyDescent="0.3">
      <c r="A579" s="2"/>
      <c r="B579" s="2"/>
      <c r="C579" s="1"/>
    </row>
    <row r="580" spans="1:3" ht="12.75" customHeight="1" x14ac:dyDescent="0.3">
      <c r="A580" s="2"/>
      <c r="B580" s="2"/>
      <c r="C580" s="1"/>
    </row>
    <row r="581" spans="1:3" ht="12.75" customHeight="1" x14ac:dyDescent="0.3">
      <c r="A581" s="2"/>
      <c r="B581" s="2"/>
      <c r="C581" s="1"/>
    </row>
    <row r="582" spans="1:3" ht="12.75" customHeight="1" x14ac:dyDescent="0.3">
      <c r="A582" s="2"/>
      <c r="B582" s="2"/>
      <c r="C582" s="1"/>
    </row>
    <row r="583" spans="1:3" ht="12.75" customHeight="1" x14ac:dyDescent="0.3">
      <c r="A583" s="2"/>
      <c r="B583" s="2"/>
      <c r="C583" s="1"/>
    </row>
    <row r="584" spans="1:3" ht="12.75" customHeight="1" x14ac:dyDescent="0.3">
      <c r="A584" s="2"/>
      <c r="B584" s="2"/>
      <c r="C584" s="1"/>
    </row>
    <row r="585" spans="1:3" ht="12.75" customHeight="1" x14ac:dyDescent="0.3">
      <c r="A585" s="2"/>
      <c r="B585" s="2"/>
      <c r="C585" s="1"/>
    </row>
    <row r="586" spans="1:3" ht="12.75" customHeight="1" x14ac:dyDescent="0.3">
      <c r="A586" s="2"/>
      <c r="B586" s="2"/>
      <c r="C586" s="1"/>
    </row>
    <row r="587" spans="1:3" ht="12.75" customHeight="1" x14ac:dyDescent="0.3">
      <c r="A587" s="2"/>
      <c r="B587" s="2"/>
      <c r="C587" s="1"/>
    </row>
    <row r="588" spans="1:3" ht="12.75" customHeight="1" x14ac:dyDescent="0.3">
      <c r="A588" s="2"/>
      <c r="B588" s="2"/>
      <c r="C588" s="1"/>
    </row>
    <row r="589" spans="1:3" ht="12.75" customHeight="1" x14ac:dyDescent="0.3">
      <c r="A589" s="2"/>
      <c r="B589" s="2"/>
      <c r="C589" s="1"/>
    </row>
    <row r="590" spans="1:3" ht="12.75" customHeight="1" x14ac:dyDescent="0.3">
      <c r="A590" s="2"/>
      <c r="B590" s="2"/>
      <c r="C590" s="1"/>
    </row>
    <row r="591" spans="1:3" ht="12.75" customHeight="1" x14ac:dyDescent="0.3">
      <c r="A591" s="2"/>
      <c r="B591" s="2"/>
      <c r="C591" s="1"/>
    </row>
    <row r="592" spans="1:3" ht="12.75" customHeight="1" x14ac:dyDescent="0.3">
      <c r="A592" s="2"/>
      <c r="B592" s="2"/>
      <c r="C592" s="1"/>
    </row>
    <row r="593" spans="1:3" ht="12.75" customHeight="1" x14ac:dyDescent="0.3">
      <c r="A593" s="2"/>
      <c r="B593" s="2"/>
      <c r="C593" s="1"/>
    </row>
    <row r="594" spans="1:3" ht="12.75" customHeight="1" x14ac:dyDescent="0.3">
      <c r="A594" s="2"/>
      <c r="B594" s="2"/>
      <c r="C594" s="1"/>
    </row>
    <row r="595" spans="1:3" ht="12.75" customHeight="1" x14ac:dyDescent="0.3">
      <c r="A595" s="2"/>
      <c r="B595" s="2"/>
      <c r="C595" s="1"/>
    </row>
    <row r="596" spans="1:3" ht="12.75" customHeight="1" x14ac:dyDescent="0.3">
      <c r="A596" s="2"/>
      <c r="B596" s="2"/>
      <c r="C596" s="1"/>
    </row>
    <row r="597" spans="1:3" ht="12.75" customHeight="1" x14ac:dyDescent="0.3">
      <c r="A597" s="2"/>
      <c r="B597" s="2"/>
      <c r="C597" s="1"/>
    </row>
    <row r="598" spans="1:3" ht="12.75" customHeight="1" x14ac:dyDescent="0.3">
      <c r="A598" s="2"/>
      <c r="B598" s="2"/>
      <c r="C598" s="1"/>
    </row>
    <row r="599" spans="1:3" ht="12.75" customHeight="1" x14ac:dyDescent="0.3">
      <c r="A599" s="2"/>
      <c r="B599" s="2"/>
      <c r="C599" s="1"/>
    </row>
    <row r="600" spans="1:3" ht="12.75" customHeight="1" x14ac:dyDescent="0.3">
      <c r="A600" s="2"/>
      <c r="B600" s="2"/>
      <c r="C600" s="1"/>
    </row>
    <row r="601" spans="1:3" ht="12.75" customHeight="1" x14ac:dyDescent="0.3">
      <c r="A601" s="2"/>
      <c r="B601" s="2"/>
      <c r="C601" s="1"/>
    </row>
    <row r="602" spans="1:3" ht="12.75" customHeight="1" x14ac:dyDescent="0.3">
      <c r="A602" s="2"/>
      <c r="B602" s="2"/>
      <c r="C602" s="1"/>
    </row>
    <row r="603" spans="1:3" ht="12.75" customHeight="1" x14ac:dyDescent="0.3">
      <c r="A603" s="2"/>
      <c r="B603" s="2"/>
      <c r="C603" s="1"/>
    </row>
    <row r="604" spans="1:3" ht="12.75" customHeight="1" x14ac:dyDescent="0.3">
      <c r="A604" s="2"/>
      <c r="B604" s="2"/>
      <c r="C604" s="1"/>
    </row>
    <row r="605" spans="1:3" ht="12.75" customHeight="1" x14ac:dyDescent="0.3">
      <c r="A605" s="2"/>
      <c r="B605" s="2"/>
      <c r="C605" s="1"/>
    </row>
    <row r="606" spans="1:3" ht="12.75" customHeight="1" x14ac:dyDescent="0.3">
      <c r="A606" s="2"/>
      <c r="B606" s="2"/>
      <c r="C606" s="1"/>
    </row>
    <row r="607" spans="1:3" ht="12.75" customHeight="1" x14ac:dyDescent="0.3">
      <c r="A607" s="2"/>
      <c r="B607" s="2"/>
      <c r="C607" s="1"/>
    </row>
    <row r="608" spans="1:3" ht="12.75" customHeight="1" x14ac:dyDescent="0.3">
      <c r="A608" s="2"/>
      <c r="B608" s="2"/>
      <c r="C608" s="1"/>
    </row>
    <row r="609" spans="1:3" ht="12.75" customHeight="1" x14ac:dyDescent="0.3">
      <c r="A609" s="2"/>
      <c r="B609" s="2"/>
      <c r="C609" s="1"/>
    </row>
    <row r="610" spans="1:3" ht="12.75" customHeight="1" x14ac:dyDescent="0.3">
      <c r="A610" s="2"/>
      <c r="B610" s="2"/>
      <c r="C610" s="1"/>
    </row>
    <row r="611" spans="1:3" ht="12.75" customHeight="1" x14ac:dyDescent="0.3">
      <c r="A611" s="2"/>
      <c r="B611" s="2"/>
      <c r="C611" s="1"/>
    </row>
    <row r="612" spans="1:3" ht="12.75" customHeight="1" x14ac:dyDescent="0.3">
      <c r="A612" s="2"/>
      <c r="B612" s="2"/>
      <c r="C612" s="1"/>
    </row>
    <row r="613" spans="1:3" ht="12.75" customHeight="1" x14ac:dyDescent="0.3">
      <c r="A613" s="2"/>
      <c r="B613" s="2"/>
      <c r="C613" s="1"/>
    </row>
    <row r="614" spans="1:3" ht="12.75" customHeight="1" x14ac:dyDescent="0.3">
      <c r="A614" s="2"/>
      <c r="B614" s="2"/>
      <c r="C614" s="1"/>
    </row>
    <row r="615" spans="1:3" ht="12.75" customHeight="1" x14ac:dyDescent="0.3">
      <c r="A615" s="2"/>
      <c r="B615" s="2"/>
      <c r="C615" s="1"/>
    </row>
    <row r="616" spans="1:3" ht="12.75" customHeight="1" x14ac:dyDescent="0.3">
      <c r="A616" s="2"/>
      <c r="B616" s="2"/>
      <c r="C616" s="1"/>
    </row>
    <row r="617" spans="1:3" ht="12.75" customHeight="1" x14ac:dyDescent="0.3">
      <c r="A617" s="2"/>
      <c r="B617" s="2"/>
      <c r="C617" s="1"/>
    </row>
    <row r="618" spans="1:3" ht="12.75" customHeight="1" x14ac:dyDescent="0.3">
      <c r="A618" s="2"/>
      <c r="B618" s="2"/>
      <c r="C618" s="1"/>
    </row>
    <row r="619" spans="1:3" ht="12.75" customHeight="1" x14ac:dyDescent="0.3">
      <c r="A619" s="2"/>
      <c r="B619" s="2"/>
      <c r="C619" s="1"/>
    </row>
    <row r="620" spans="1:3" ht="12.75" customHeight="1" x14ac:dyDescent="0.3">
      <c r="A620" s="2"/>
      <c r="B620" s="2"/>
      <c r="C620" s="1"/>
    </row>
    <row r="621" spans="1:3" ht="12.75" customHeight="1" x14ac:dyDescent="0.3">
      <c r="A621" s="2"/>
      <c r="B621" s="2"/>
      <c r="C621" s="1"/>
    </row>
    <row r="622" spans="1:3" ht="12.75" customHeight="1" x14ac:dyDescent="0.3">
      <c r="A622" s="2"/>
      <c r="B622" s="2"/>
      <c r="C622" s="1"/>
    </row>
    <row r="623" spans="1:3" ht="12.75" customHeight="1" x14ac:dyDescent="0.3">
      <c r="A623" s="2"/>
      <c r="B623" s="2"/>
      <c r="C623" s="1"/>
    </row>
    <row r="624" spans="1:3" ht="12.75" customHeight="1" x14ac:dyDescent="0.3">
      <c r="A624" s="2"/>
      <c r="B624" s="2"/>
      <c r="C624" s="1"/>
    </row>
    <row r="625" spans="1:3" ht="12.75" customHeight="1" x14ac:dyDescent="0.3">
      <c r="A625" s="2"/>
      <c r="B625" s="2"/>
      <c r="C625" s="1"/>
    </row>
    <row r="626" spans="1:3" ht="12.75" customHeight="1" x14ac:dyDescent="0.3">
      <c r="A626" s="2"/>
      <c r="B626" s="2"/>
      <c r="C626" s="1"/>
    </row>
    <row r="627" spans="1:3" ht="12.75" customHeight="1" x14ac:dyDescent="0.3">
      <c r="A627" s="2"/>
      <c r="B627" s="2"/>
      <c r="C627" s="1"/>
    </row>
    <row r="628" spans="1:3" ht="12.75" customHeight="1" x14ac:dyDescent="0.3">
      <c r="A628" s="2"/>
      <c r="B628" s="2"/>
      <c r="C628" s="1"/>
    </row>
    <row r="629" spans="1:3" ht="12.75" customHeight="1" x14ac:dyDescent="0.3">
      <c r="A629" s="2"/>
      <c r="B629" s="2"/>
      <c r="C629" s="1"/>
    </row>
    <row r="630" spans="1:3" ht="12.75" customHeight="1" x14ac:dyDescent="0.3">
      <c r="A630" s="2"/>
      <c r="B630" s="2"/>
      <c r="C630" s="1"/>
    </row>
    <row r="631" spans="1:3" ht="12.75" customHeight="1" x14ac:dyDescent="0.3">
      <c r="A631" s="2"/>
      <c r="B631" s="2"/>
      <c r="C631" s="1"/>
    </row>
    <row r="632" spans="1:3" ht="12.75" customHeight="1" x14ac:dyDescent="0.3">
      <c r="A632" s="2"/>
      <c r="B632" s="2"/>
      <c r="C632" s="1"/>
    </row>
    <row r="633" spans="1:3" ht="12.75" customHeight="1" x14ac:dyDescent="0.3">
      <c r="A633" s="2"/>
      <c r="B633" s="2"/>
      <c r="C633" s="1"/>
    </row>
    <row r="634" spans="1:3" ht="12.75" customHeight="1" x14ac:dyDescent="0.3">
      <c r="A634" s="2"/>
      <c r="B634" s="2"/>
      <c r="C634" s="1"/>
    </row>
    <row r="635" spans="1:3" ht="12.75" customHeight="1" x14ac:dyDescent="0.3">
      <c r="A635" s="2"/>
      <c r="B635" s="2"/>
      <c r="C635" s="1"/>
    </row>
    <row r="636" spans="1:3" ht="12.75" customHeight="1" x14ac:dyDescent="0.3">
      <c r="A636" s="2"/>
      <c r="B636" s="2"/>
      <c r="C636" s="1"/>
    </row>
    <row r="637" spans="1:3" ht="12.75" customHeight="1" x14ac:dyDescent="0.3">
      <c r="A637" s="2"/>
      <c r="B637" s="2"/>
      <c r="C637" s="1"/>
    </row>
    <row r="638" spans="1:3" ht="12.75" customHeight="1" x14ac:dyDescent="0.3">
      <c r="A638" s="2"/>
      <c r="B638" s="2"/>
      <c r="C638" s="1"/>
    </row>
    <row r="639" spans="1:3" ht="12.75" customHeight="1" x14ac:dyDescent="0.3">
      <c r="A639" s="2"/>
      <c r="B639" s="2"/>
      <c r="C639" s="1"/>
    </row>
    <row r="640" spans="1:3" ht="12.75" customHeight="1" x14ac:dyDescent="0.3">
      <c r="A640" s="2"/>
      <c r="B640" s="2"/>
      <c r="C640" s="1"/>
    </row>
    <row r="641" spans="1:3" ht="12.75" customHeight="1" x14ac:dyDescent="0.3">
      <c r="A641" s="2"/>
      <c r="B641" s="2"/>
      <c r="C641" s="1"/>
    </row>
    <row r="642" spans="1:3" ht="12.75" customHeight="1" x14ac:dyDescent="0.3">
      <c r="A642" s="2"/>
      <c r="B642" s="2"/>
      <c r="C642" s="1"/>
    </row>
    <row r="643" spans="1:3" ht="12.75" customHeight="1" x14ac:dyDescent="0.3">
      <c r="A643" s="2"/>
      <c r="B643" s="2"/>
      <c r="C643" s="1"/>
    </row>
    <row r="644" spans="1:3" ht="12.75" customHeight="1" x14ac:dyDescent="0.3">
      <c r="A644" s="2"/>
      <c r="B644" s="2"/>
      <c r="C644" s="1"/>
    </row>
    <row r="645" spans="1:3" ht="12.75" customHeight="1" x14ac:dyDescent="0.3">
      <c r="A645" s="2"/>
      <c r="B645" s="2"/>
      <c r="C645" s="1"/>
    </row>
    <row r="646" spans="1:3" ht="12.75" customHeight="1" x14ac:dyDescent="0.3">
      <c r="A646" s="2"/>
      <c r="B646" s="2"/>
      <c r="C646" s="1"/>
    </row>
    <row r="647" spans="1:3" ht="12.75" customHeight="1" x14ac:dyDescent="0.3">
      <c r="A647" s="2"/>
      <c r="B647" s="2"/>
      <c r="C647" s="1"/>
    </row>
    <row r="648" spans="1:3" ht="12.75" customHeight="1" x14ac:dyDescent="0.3">
      <c r="A648" s="2"/>
      <c r="B648" s="2"/>
      <c r="C648" s="1"/>
    </row>
    <row r="649" spans="1:3" ht="12.75" customHeight="1" x14ac:dyDescent="0.3">
      <c r="A649" s="2"/>
      <c r="B649" s="2"/>
      <c r="C649" s="1"/>
    </row>
    <row r="650" spans="1:3" ht="12.75" customHeight="1" x14ac:dyDescent="0.3">
      <c r="A650" s="2"/>
      <c r="B650" s="2"/>
      <c r="C650" s="1"/>
    </row>
    <row r="651" spans="1:3" ht="12.75" customHeight="1" x14ac:dyDescent="0.3">
      <c r="A651" s="2"/>
      <c r="B651" s="2"/>
      <c r="C651" s="1"/>
    </row>
    <row r="652" spans="1:3" ht="12.75" customHeight="1" x14ac:dyDescent="0.3">
      <c r="A652" s="2"/>
      <c r="B652" s="2"/>
      <c r="C652" s="1"/>
    </row>
    <row r="653" spans="1:3" ht="12.75" customHeight="1" x14ac:dyDescent="0.3">
      <c r="A653" s="2"/>
      <c r="B653" s="2"/>
      <c r="C653" s="1"/>
    </row>
    <row r="654" spans="1:3" ht="12.75" customHeight="1" x14ac:dyDescent="0.3">
      <c r="A654" s="2"/>
      <c r="B654" s="2"/>
      <c r="C654" s="1"/>
    </row>
    <row r="655" spans="1:3" ht="12.75" customHeight="1" x14ac:dyDescent="0.3">
      <c r="A655" s="2"/>
      <c r="B655" s="2"/>
      <c r="C655" s="1"/>
    </row>
    <row r="656" spans="1:3" ht="12.75" customHeight="1" x14ac:dyDescent="0.3">
      <c r="A656" s="2"/>
      <c r="B656" s="2"/>
      <c r="C656" s="1"/>
    </row>
    <row r="657" spans="1:3" ht="12.75" customHeight="1" x14ac:dyDescent="0.3">
      <c r="A657" s="2"/>
      <c r="B657" s="2"/>
      <c r="C657" s="1"/>
    </row>
    <row r="658" spans="1:3" ht="12.75" customHeight="1" x14ac:dyDescent="0.3">
      <c r="A658" s="2"/>
      <c r="B658" s="2"/>
      <c r="C658" s="1"/>
    </row>
    <row r="659" spans="1:3" ht="12.75" customHeight="1" x14ac:dyDescent="0.3">
      <c r="A659" s="2"/>
      <c r="B659" s="2"/>
      <c r="C659" s="1"/>
    </row>
    <row r="660" spans="1:3" ht="12.75" customHeight="1" x14ac:dyDescent="0.3">
      <c r="A660" s="2"/>
      <c r="B660" s="2"/>
      <c r="C660" s="1"/>
    </row>
    <row r="661" spans="1:3" ht="12.75" customHeight="1" x14ac:dyDescent="0.3">
      <c r="A661" s="2"/>
      <c r="B661" s="2"/>
      <c r="C661" s="1"/>
    </row>
    <row r="662" spans="1:3" ht="12.75" customHeight="1" x14ac:dyDescent="0.3">
      <c r="A662" s="2"/>
      <c r="B662" s="2"/>
      <c r="C662" s="1"/>
    </row>
    <row r="663" spans="1:3" ht="12.75" customHeight="1" x14ac:dyDescent="0.3">
      <c r="A663" s="2"/>
      <c r="B663" s="2"/>
      <c r="C663" s="1"/>
    </row>
    <row r="664" spans="1:3" ht="12.75" customHeight="1" x14ac:dyDescent="0.3">
      <c r="A664" s="2"/>
      <c r="B664" s="2"/>
      <c r="C664" s="1"/>
    </row>
    <row r="665" spans="1:3" ht="12.75" customHeight="1" x14ac:dyDescent="0.3">
      <c r="A665" s="2"/>
      <c r="B665" s="2"/>
      <c r="C665" s="1"/>
    </row>
    <row r="666" spans="1:3" ht="12.75" customHeight="1" x14ac:dyDescent="0.3">
      <c r="A666" s="2"/>
      <c r="B666" s="2"/>
      <c r="C666" s="1"/>
    </row>
    <row r="667" spans="1:3" ht="12.75" customHeight="1" x14ac:dyDescent="0.3">
      <c r="A667" s="2"/>
      <c r="B667" s="2"/>
      <c r="C667" s="1"/>
    </row>
    <row r="668" spans="1:3" ht="12.75" customHeight="1" x14ac:dyDescent="0.3">
      <c r="A668" s="2"/>
      <c r="B668" s="2"/>
      <c r="C668" s="1"/>
    </row>
    <row r="669" spans="1:3" ht="12.75" customHeight="1" x14ac:dyDescent="0.3">
      <c r="A669" s="2"/>
      <c r="B669" s="2"/>
      <c r="C669" s="1"/>
    </row>
    <row r="670" spans="1:3" ht="12.75" customHeight="1" x14ac:dyDescent="0.3">
      <c r="A670" s="2"/>
      <c r="B670" s="2"/>
      <c r="C670" s="1"/>
    </row>
    <row r="671" spans="1:3" ht="12.75" customHeight="1" x14ac:dyDescent="0.3">
      <c r="A671" s="2"/>
      <c r="B671" s="2"/>
      <c r="C671" s="1"/>
    </row>
    <row r="672" spans="1:3" ht="12.75" customHeight="1" x14ac:dyDescent="0.3">
      <c r="A672" s="2"/>
      <c r="B672" s="2"/>
      <c r="C672" s="1"/>
    </row>
    <row r="673" spans="1:3" ht="12.75" customHeight="1" x14ac:dyDescent="0.3">
      <c r="A673" s="2"/>
      <c r="B673" s="2"/>
      <c r="C673" s="1"/>
    </row>
    <row r="674" spans="1:3" ht="12.75" customHeight="1" x14ac:dyDescent="0.3">
      <c r="A674" s="2"/>
      <c r="B674" s="2"/>
      <c r="C674" s="1"/>
    </row>
    <row r="675" spans="1:3" ht="12.75" customHeight="1" x14ac:dyDescent="0.3">
      <c r="A675" s="2"/>
      <c r="B675" s="2"/>
      <c r="C675" s="1"/>
    </row>
    <row r="676" spans="1:3" ht="12.75" customHeight="1" x14ac:dyDescent="0.3">
      <c r="A676" s="2"/>
      <c r="B676" s="2"/>
      <c r="C676" s="1"/>
    </row>
    <row r="677" spans="1:3" ht="12.75" customHeight="1" x14ac:dyDescent="0.3">
      <c r="A677" s="2"/>
      <c r="B677" s="2"/>
      <c r="C677" s="1"/>
    </row>
    <row r="678" spans="1:3" ht="12.75" customHeight="1" x14ac:dyDescent="0.3">
      <c r="A678" s="2"/>
      <c r="B678" s="2"/>
      <c r="C678" s="1"/>
    </row>
    <row r="679" spans="1:3" ht="12.75" customHeight="1" x14ac:dyDescent="0.3">
      <c r="A679" s="2"/>
      <c r="B679" s="2"/>
      <c r="C679" s="1"/>
    </row>
    <row r="680" spans="1:3" ht="12.75" customHeight="1" x14ac:dyDescent="0.3">
      <c r="A680" s="2"/>
      <c r="B680" s="2"/>
      <c r="C680" s="1"/>
    </row>
    <row r="681" spans="1:3" ht="12.75" customHeight="1" x14ac:dyDescent="0.3">
      <c r="A681" s="2"/>
      <c r="B681" s="2"/>
      <c r="C681" s="1"/>
    </row>
    <row r="682" spans="1:3" ht="12.75" customHeight="1" x14ac:dyDescent="0.3">
      <c r="A682" s="2"/>
      <c r="B682" s="2"/>
      <c r="C682" s="1"/>
    </row>
    <row r="683" spans="1:3" ht="12.75" customHeight="1" x14ac:dyDescent="0.3">
      <c r="A683" s="2"/>
      <c r="B683" s="2"/>
      <c r="C683" s="1"/>
    </row>
    <row r="684" spans="1:3" ht="12.75" customHeight="1" x14ac:dyDescent="0.3">
      <c r="A684" s="2"/>
      <c r="B684" s="2"/>
      <c r="C684" s="1"/>
    </row>
    <row r="685" spans="1:3" ht="12.75" customHeight="1" x14ac:dyDescent="0.3">
      <c r="A685" s="2"/>
      <c r="B685" s="2"/>
      <c r="C685" s="1"/>
    </row>
    <row r="686" spans="1:3" ht="12.75" customHeight="1" x14ac:dyDescent="0.3">
      <c r="A686" s="2"/>
      <c r="B686" s="2"/>
      <c r="C686" s="1"/>
    </row>
    <row r="687" spans="1:3" ht="12.75" customHeight="1" x14ac:dyDescent="0.3">
      <c r="A687" s="2"/>
      <c r="B687" s="2"/>
      <c r="C687" s="1"/>
    </row>
    <row r="688" spans="1:3" ht="12.75" customHeight="1" x14ac:dyDescent="0.3">
      <c r="A688" s="2"/>
      <c r="B688" s="2"/>
      <c r="C688" s="1"/>
    </row>
    <row r="689" spans="1:3" ht="12.75" customHeight="1" x14ac:dyDescent="0.3">
      <c r="A689" s="2"/>
      <c r="B689" s="2"/>
      <c r="C689" s="1"/>
    </row>
    <row r="690" spans="1:3" ht="12.75" customHeight="1" x14ac:dyDescent="0.3">
      <c r="A690" s="2"/>
      <c r="B690" s="2"/>
      <c r="C690" s="1"/>
    </row>
    <row r="691" spans="1:3" ht="12.75" customHeight="1" x14ac:dyDescent="0.3">
      <c r="A691" s="2"/>
      <c r="B691" s="2"/>
      <c r="C691" s="1"/>
    </row>
    <row r="692" spans="1:3" ht="12.75" customHeight="1" x14ac:dyDescent="0.3">
      <c r="A692" s="2"/>
      <c r="B692" s="2"/>
      <c r="C692" s="1"/>
    </row>
    <row r="693" spans="1:3" ht="12.75" customHeight="1" x14ac:dyDescent="0.3">
      <c r="A693" s="2"/>
      <c r="B693" s="2"/>
      <c r="C693" s="1"/>
    </row>
    <row r="694" spans="1:3" ht="12.75" customHeight="1" x14ac:dyDescent="0.3">
      <c r="A694" s="2"/>
      <c r="B694" s="2"/>
      <c r="C694" s="1"/>
    </row>
    <row r="695" spans="1:3" ht="12.75" customHeight="1" x14ac:dyDescent="0.3">
      <c r="A695" s="2"/>
      <c r="B695" s="2"/>
      <c r="C695" s="1"/>
    </row>
    <row r="696" spans="1:3" ht="12.75" customHeight="1" x14ac:dyDescent="0.3">
      <c r="A696" s="2"/>
      <c r="B696" s="2"/>
      <c r="C696" s="1"/>
    </row>
    <row r="697" spans="1:3" ht="12.75" customHeight="1" x14ac:dyDescent="0.3">
      <c r="A697" s="2"/>
      <c r="B697" s="2"/>
      <c r="C697" s="1"/>
    </row>
    <row r="698" spans="1:3" ht="12.75" customHeight="1" x14ac:dyDescent="0.3">
      <c r="A698" s="2"/>
      <c r="B698" s="2"/>
      <c r="C698" s="1"/>
    </row>
    <row r="699" spans="1:3" ht="12.75" customHeight="1" x14ac:dyDescent="0.3">
      <c r="A699" s="2"/>
      <c r="B699" s="2"/>
      <c r="C699" s="1"/>
    </row>
    <row r="700" spans="1:3" ht="12.75" customHeight="1" x14ac:dyDescent="0.3">
      <c r="A700" s="2"/>
      <c r="B700" s="2"/>
      <c r="C700" s="1"/>
    </row>
    <row r="701" spans="1:3" ht="12.75" customHeight="1" x14ac:dyDescent="0.3">
      <c r="A701" s="2"/>
      <c r="B701" s="2"/>
      <c r="C701" s="1"/>
    </row>
    <row r="702" spans="1:3" ht="12.75" customHeight="1" x14ac:dyDescent="0.3">
      <c r="A702" s="2"/>
      <c r="B702" s="2"/>
      <c r="C702" s="1"/>
    </row>
    <row r="703" spans="1:3" ht="12.75" customHeight="1" x14ac:dyDescent="0.3">
      <c r="A703" s="2"/>
      <c r="B703" s="2"/>
      <c r="C703" s="1"/>
    </row>
    <row r="704" spans="1:3" ht="12.75" customHeight="1" x14ac:dyDescent="0.3">
      <c r="A704" s="2"/>
      <c r="B704" s="2"/>
      <c r="C704" s="1"/>
    </row>
    <row r="705" spans="1:3" ht="12.75" customHeight="1" x14ac:dyDescent="0.3">
      <c r="A705" s="2"/>
      <c r="B705" s="2"/>
      <c r="C705" s="1"/>
    </row>
    <row r="706" spans="1:3" ht="12.75" customHeight="1" x14ac:dyDescent="0.3">
      <c r="A706" s="2"/>
      <c r="B706" s="2"/>
      <c r="C706" s="1"/>
    </row>
    <row r="707" spans="1:3" ht="12.75" customHeight="1" x14ac:dyDescent="0.3">
      <c r="A707" s="2"/>
      <c r="B707" s="2"/>
      <c r="C707" s="1"/>
    </row>
    <row r="708" spans="1:3" ht="12.75" customHeight="1" x14ac:dyDescent="0.3">
      <c r="A708" s="2"/>
      <c r="B708" s="2"/>
      <c r="C708" s="1"/>
    </row>
    <row r="709" spans="1:3" ht="12.75" customHeight="1" x14ac:dyDescent="0.3">
      <c r="A709" s="2"/>
      <c r="B709" s="2"/>
      <c r="C709" s="1"/>
    </row>
    <row r="710" spans="1:3" ht="12.75" customHeight="1" x14ac:dyDescent="0.3">
      <c r="A710" s="2"/>
      <c r="B710" s="2"/>
      <c r="C710" s="1"/>
    </row>
    <row r="711" spans="1:3" ht="12.75" customHeight="1" x14ac:dyDescent="0.3">
      <c r="A711" s="2"/>
      <c r="B711" s="2"/>
      <c r="C711" s="1"/>
    </row>
    <row r="712" spans="1:3" ht="12.75" customHeight="1" x14ac:dyDescent="0.3">
      <c r="A712" s="2"/>
      <c r="B712" s="2"/>
      <c r="C712" s="1"/>
    </row>
    <row r="713" spans="1:3" ht="12.75" customHeight="1" x14ac:dyDescent="0.3">
      <c r="A713" s="2"/>
      <c r="B713" s="2"/>
      <c r="C713" s="1"/>
    </row>
    <row r="714" spans="1:3" ht="12.75" customHeight="1" x14ac:dyDescent="0.3">
      <c r="A714" s="2"/>
      <c r="B714" s="2"/>
      <c r="C714" s="1"/>
    </row>
    <row r="715" spans="1:3" ht="12.75" customHeight="1" x14ac:dyDescent="0.3">
      <c r="A715" s="2"/>
      <c r="B715" s="2"/>
      <c r="C715" s="1"/>
    </row>
    <row r="716" spans="1:3" ht="12.75" customHeight="1" x14ac:dyDescent="0.3">
      <c r="A716" s="2"/>
      <c r="B716" s="2"/>
      <c r="C716" s="1"/>
    </row>
    <row r="717" spans="1:3" ht="12.75" customHeight="1" x14ac:dyDescent="0.3">
      <c r="A717" s="2"/>
      <c r="B717" s="2"/>
      <c r="C717" s="1"/>
    </row>
    <row r="718" spans="1:3" ht="12.75" customHeight="1" x14ac:dyDescent="0.3">
      <c r="A718" s="2"/>
      <c r="B718" s="2"/>
      <c r="C718" s="1"/>
    </row>
    <row r="719" spans="1:3" ht="12.75" customHeight="1" x14ac:dyDescent="0.3">
      <c r="A719" s="2"/>
      <c r="B719" s="2"/>
      <c r="C719" s="1"/>
    </row>
    <row r="720" spans="1:3" ht="12.75" customHeight="1" x14ac:dyDescent="0.3">
      <c r="A720" s="2"/>
      <c r="B720" s="2"/>
      <c r="C720" s="1"/>
    </row>
    <row r="721" spans="1:3" ht="12.75" customHeight="1" x14ac:dyDescent="0.3">
      <c r="A721" s="2"/>
      <c r="B721" s="2"/>
      <c r="C721" s="1"/>
    </row>
    <row r="722" spans="1:3" ht="12.75" customHeight="1" x14ac:dyDescent="0.3">
      <c r="A722" s="2"/>
      <c r="B722" s="2"/>
      <c r="C722" s="1"/>
    </row>
    <row r="723" spans="1:3" ht="12.75" customHeight="1" x14ac:dyDescent="0.3">
      <c r="A723" s="2"/>
      <c r="B723" s="2"/>
      <c r="C723" s="1"/>
    </row>
    <row r="724" spans="1:3" ht="12.75" customHeight="1" x14ac:dyDescent="0.3">
      <c r="A724" s="2"/>
      <c r="B724" s="2"/>
      <c r="C724" s="1"/>
    </row>
    <row r="725" spans="1:3" ht="12.75" customHeight="1" x14ac:dyDescent="0.3">
      <c r="A725" s="2"/>
      <c r="B725" s="2"/>
      <c r="C725" s="1"/>
    </row>
    <row r="726" spans="1:3" ht="12.75" customHeight="1" x14ac:dyDescent="0.3">
      <c r="A726" s="2"/>
      <c r="B726" s="2"/>
      <c r="C726" s="1"/>
    </row>
    <row r="727" spans="1:3" ht="12.75" customHeight="1" x14ac:dyDescent="0.3">
      <c r="A727" s="2"/>
      <c r="B727" s="2"/>
      <c r="C727" s="1"/>
    </row>
    <row r="728" spans="1:3" ht="12.75" customHeight="1" x14ac:dyDescent="0.3">
      <c r="A728" s="2"/>
      <c r="B728" s="2"/>
      <c r="C728" s="1"/>
    </row>
    <row r="729" spans="1:3" ht="12.75" customHeight="1" x14ac:dyDescent="0.3">
      <c r="A729" s="2"/>
      <c r="B729" s="2"/>
      <c r="C729" s="1"/>
    </row>
    <row r="730" spans="1:3" ht="12.75" customHeight="1" x14ac:dyDescent="0.3">
      <c r="A730" s="2"/>
      <c r="B730" s="2"/>
      <c r="C730" s="1"/>
    </row>
    <row r="731" spans="1:3" ht="12.75" customHeight="1" x14ac:dyDescent="0.3">
      <c r="A731" s="2"/>
      <c r="B731" s="2"/>
      <c r="C731" s="1"/>
    </row>
    <row r="732" spans="1:3" ht="12.75" customHeight="1" x14ac:dyDescent="0.3">
      <c r="A732" s="2"/>
      <c r="B732" s="2"/>
      <c r="C732" s="1"/>
    </row>
    <row r="733" spans="1:3" ht="12.75" customHeight="1" x14ac:dyDescent="0.3">
      <c r="A733" s="2"/>
      <c r="B733" s="2"/>
      <c r="C733" s="1"/>
    </row>
    <row r="734" spans="1:3" ht="12.75" customHeight="1" x14ac:dyDescent="0.3">
      <c r="A734" s="2"/>
      <c r="B734" s="2"/>
      <c r="C734" s="1"/>
    </row>
    <row r="735" spans="1:3" ht="12.75" customHeight="1" x14ac:dyDescent="0.3">
      <c r="A735" s="2"/>
      <c r="B735" s="2"/>
      <c r="C735" s="1"/>
    </row>
    <row r="736" spans="1:3" ht="12.75" customHeight="1" x14ac:dyDescent="0.3">
      <c r="A736" s="2"/>
      <c r="B736" s="2"/>
      <c r="C736" s="1"/>
    </row>
    <row r="737" spans="1:3" ht="12.75" customHeight="1" x14ac:dyDescent="0.3">
      <c r="A737" s="2"/>
      <c r="B737" s="2"/>
      <c r="C737" s="1"/>
    </row>
    <row r="738" spans="1:3" ht="12.75" customHeight="1" x14ac:dyDescent="0.3">
      <c r="A738" s="2"/>
      <c r="B738" s="2"/>
      <c r="C738" s="1"/>
    </row>
    <row r="739" spans="1:3" ht="12.75" customHeight="1" x14ac:dyDescent="0.3">
      <c r="A739" s="2"/>
      <c r="B739" s="2"/>
      <c r="C739" s="1"/>
    </row>
    <row r="740" spans="1:3" ht="12.75" customHeight="1" x14ac:dyDescent="0.3">
      <c r="A740" s="2"/>
      <c r="B740" s="2"/>
      <c r="C740" s="1"/>
    </row>
    <row r="741" spans="1:3" ht="12.75" customHeight="1" x14ac:dyDescent="0.3">
      <c r="A741" s="2"/>
      <c r="B741" s="2"/>
      <c r="C741" s="1"/>
    </row>
    <row r="742" spans="1:3" ht="12.75" customHeight="1" x14ac:dyDescent="0.3">
      <c r="A742" s="2"/>
      <c r="B742" s="2"/>
      <c r="C742" s="1"/>
    </row>
    <row r="743" spans="1:3" ht="12.75" customHeight="1" x14ac:dyDescent="0.3">
      <c r="A743" s="2"/>
      <c r="B743" s="2"/>
      <c r="C743" s="1"/>
    </row>
    <row r="744" spans="1:3" ht="12.75" customHeight="1" x14ac:dyDescent="0.3">
      <c r="A744" s="2"/>
      <c r="B744" s="2"/>
      <c r="C744" s="1"/>
    </row>
    <row r="745" spans="1:3" ht="12.75" customHeight="1" x14ac:dyDescent="0.3">
      <c r="A745" s="2"/>
      <c r="B745" s="2"/>
      <c r="C745" s="1"/>
    </row>
    <row r="746" spans="1:3" ht="12.75" customHeight="1" x14ac:dyDescent="0.3">
      <c r="A746" s="2"/>
      <c r="B746" s="2"/>
      <c r="C746" s="1"/>
    </row>
    <row r="747" spans="1:3" ht="12.75" customHeight="1" x14ac:dyDescent="0.3">
      <c r="A747" s="2"/>
      <c r="B747" s="2"/>
      <c r="C747" s="1"/>
    </row>
    <row r="748" spans="1:3" ht="12.75" customHeight="1" x14ac:dyDescent="0.3">
      <c r="A748" s="2"/>
      <c r="B748" s="2"/>
      <c r="C748" s="1"/>
    </row>
    <row r="749" spans="1:3" ht="12.75" customHeight="1" x14ac:dyDescent="0.3">
      <c r="A749" s="2"/>
      <c r="B749" s="2"/>
      <c r="C749" s="1"/>
    </row>
    <row r="750" spans="1:3" ht="12.75" customHeight="1" x14ac:dyDescent="0.3">
      <c r="A750" s="2"/>
      <c r="B750" s="2"/>
      <c r="C750" s="1"/>
    </row>
    <row r="751" spans="1:3" ht="12.75" customHeight="1" x14ac:dyDescent="0.3">
      <c r="A751" s="2"/>
      <c r="B751" s="2"/>
      <c r="C751" s="1"/>
    </row>
    <row r="752" spans="1:3" ht="12.75" customHeight="1" x14ac:dyDescent="0.3">
      <c r="A752" s="2"/>
      <c r="B752" s="2"/>
      <c r="C752" s="1"/>
    </row>
    <row r="753" spans="1:3" ht="12.75" customHeight="1" x14ac:dyDescent="0.3">
      <c r="A753" s="2"/>
      <c r="B753" s="2"/>
      <c r="C753" s="1"/>
    </row>
    <row r="754" spans="1:3" ht="12.75" customHeight="1" x14ac:dyDescent="0.3">
      <c r="A754" s="2"/>
      <c r="B754" s="2"/>
      <c r="C754" s="1"/>
    </row>
    <row r="755" spans="1:3" ht="12.75" customHeight="1" x14ac:dyDescent="0.3">
      <c r="A755" s="2"/>
      <c r="B755" s="2"/>
      <c r="C755" s="1"/>
    </row>
    <row r="756" spans="1:3" ht="12.75" customHeight="1" x14ac:dyDescent="0.3">
      <c r="A756" s="2"/>
      <c r="B756" s="2"/>
      <c r="C756" s="1"/>
    </row>
    <row r="757" spans="1:3" ht="12.75" customHeight="1" x14ac:dyDescent="0.3">
      <c r="A757" s="2"/>
      <c r="B757" s="2"/>
      <c r="C757" s="1"/>
    </row>
    <row r="758" spans="1:3" ht="12.75" customHeight="1" x14ac:dyDescent="0.3">
      <c r="A758" s="2"/>
      <c r="B758" s="2"/>
      <c r="C758" s="1"/>
    </row>
    <row r="759" spans="1:3" ht="12.75" customHeight="1" x14ac:dyDescent="0.3">
      <c r="A759" s="2"/>
      <c r="B759" s="2"/>
      <c r="C759" s="1"/>
    </row>
    <row r="760" spans="1:3" ht="12.75" customHeight="1" x14ac:dyDescent="0.3">
      <c r="A760" s="2"/>
      <c r="B760" s="2"/>
      <c r="C760" s="1"/>
    </row>
    <row r="761" spans="1:3" ht="12.75" customHeight="1" x14ac:dyDescent="0.3">
      <c r="A761" s="2"/>
      <c r="B761" s="2"/>
      <c r="C761" s="1"/>
    </row>
    <row r="762" spans="1:3" ht="12.75" customHeight="1" x14ac:dyDescent="0.3">
      <c r="A762" s="2"/>
      <c r="B762" s="2"/>
      <c r="C762" s="1"/>
    </row>
    <row r="763" spans="1:3" ht="12.75" customHeight="1" x14ac:dyDescent="0.3">
      <c r="A763" s="2"/>
      <c r="B763" s="2"/>
      <c r="C763" s="1"/>
    </row>
    <row r="764" spans="1:3" ht="12.75" customHeight="1" x14ac:dyDescent="0.3">
      <c r="A764" s="2"/>
      <c r="B764" s="2"/>
      <c r="C764" s="1"/>
    </row>
    <row r="765" spans="1:3" ht="12.75" customHeight="1" x14ac:dyDescent="0.3">
      <c r="A765" s="2"/>
      <c r="B765" s="2"/>
      <c r="C765" s="1"/>
    </row>
    <row r="766" spans="1:3" ht="12.75" customHeight="1" x14ac:dyDescent="0.3">
      <c r="A766" s="2"/>
      <c r="B766" s="2"/>
      <c r="C766" s="1"/>
    </row>
    <row r="767" spans="1:3" ht="12.75" customHeight="1" x14ac:dyDescent="0.3">
      <c r="A767" s="2"/>
      <c r="B767" s="2"/>
      <c r="C767" s="1"/>
    </row>
    <row r="768" spans="1:3" ht="12.75" customHeight="1" x14ac:dyDescent="0.3">
      <c r="A768" s="2"/>
      <c r="B768" s="2"/>
      <c r="C768" s="1"/>
    </row>
    <row r="769" spans="1:3" ht="12.75" customHeight="1" x14ac:dyDescent="0.3">
      <c r="A769" s="2"/>
      <c r="B769" s="2"/>
      <c r="C769" s="1"/>
    </row>
    <row r="770" spans="1:3" ht="12.75" customHeight="1" x14ac:dyDescent="0.3">
      <c r="A770" s="2"/>
      <c r="B770" s="2"/>
      <c r="C770" s="1"/>
    </row>
    <row r="771" spans="1:3" ht="12.75" customHeight="1" x14ac:dyDescent="0.3">
      <c r="A771" s="2"/>
      <c r="B771" s="2"/>
      <c r="C771" s="1"/>
    </row>
    <row r="772" spans="1:3" ht="12.75" customHeight="1" x14ac:dyDescent="0.3">
      <c r="A772" s="2"/>
      <c r="B772" s="2"/>
      <c r="C772" s="1"/>
    </row>
    <row r="773" spans="1:3" ht="12.75" customHeight="1" x14ac:dyDescent="0.3">
      <c r="A773" s="2"/>
      <c r="B773" s="2"/>
      <c r="C773" s="1"/>
    </row>
    <row r="774" spans="1:3" ht="12.75" customHeight="1" x14ac:dyDescent="0.3">
      <c r="A774" s="2"/>
      <c r="B774" s="2"/>
      <c r="C774" s="1"/>
    </row>
    <row r="775" spans="1:3" ht="12.75" customHeight="1" x14ac:dyDescent="0.3">
      <c r="A775" s="2"/>
      <c r="B775" s="2"/>
      <c r="C775" s="1"/>
    </row>
    <row r="776" spans="1:3" ht="12.75" customHeight="1" x14ac:dyDescent="0.3">
      <c r="A776" s="2"/>
      <c r="B776" s="2"/>
      <c r="C776" s="1"/>
    </row>
    <row r="777" spans="1:3" ht="12.75" customHeight="1" x14ac:dyDescent="0.3">
      <c r="A777" s="2"/>
      <c r="B777" s="2"/>
      <c r="C777" s="1"/>
    </row>
    <row r="778" spans="1:3" ht="12.75" customHeight="1" x14ac:dyDescent="0.3">
      <c r="A778" s="2"/>
      <c r="B778" s="2"/>
      <c r="C778" s="1"/>
    </row>
    <row r="779" spans="1:3" ht="12.75" customHeight="1" x14ac:dyDescent="0.3">
      <c r="A779" s="2"/>
      <c r="B779" s="2"/>
      <c r="C779" s="1"/>
    </row>
    <row r="780" spans="1:3" ht="12.75" customHeight="1" x14ac:dyDescent="0.3">
      <c r="A780" s="2"/>
      <c r="B780" s="2"/>
      <c r="C780" s="1"/>
    </row>
    <row r="781" spans="1:3" ht="12.75" customHeight="1" x14ac:dyDescent="0.3">
      <c r="A781" s="2"/>
      <c r="B781" s="2"/>
      <c r="C781" s="1"/>
    </row>
    <row r="782" spans="1:3" ht="12.75" customHeight="1" x14ac:dyDescent="0.3">
      <c r="A782" s="2"/>
      <c r="B782" s="2"/>
      <c r="C782" s="1"/>
    </row>
    <row r="783" spans="1:3" ht="12.75" customHeight="1" x14ac:dyDescent="0.3">
      <c r="A783" s="2"/>
      <c r="B783" s="2"/>
      <c r="C783" s="1"/>
    </row>
    <row r="784" spans="1:3" ht="12.75" customHeight="1" x14ac:dyDescent="0.3">
      <c r="A784" s="2"/>
      <c r="B784" s="2"/>
      <c r="C784" s="1"/>
    </row>
    <row r="785" spans="1:3" ht="12.75" customHeight="1" x14ac:dyDescent="0.3">
      <c r="A785" s="2"/>
      <c r="B785" s="2"/>
      <c r="C785" s="1"/>
    </row>
    <row r="786" spans="1:3" ht="12.75" customHeight="1" x14ac:dyDescent="0.3">
      <c r="A786" s="2"/>
      <c r="B786" s="2"/>
      <c r="C786" s="1"/>
    </row>
    <row r="787" spans="1:3" ht="12.75" customHeight="1" x14ac:dyDescent="0.3">
      <c r="A787" s="2"/>
      <c r="B787" s="2"/>
      <c r="C787" s="1"/>
    </row>
    <row r="788" spans="1:3" ht="12.75" customHeight="1" x14ac:dyDescent="0.3">
      <c r="A788" s="2"/>
      <c r="B788" s="2"/>
      <c r="C788" s="1"/>
    </row>
    <row r="789" spans="1:3" ht="12.75" customHeight="1" x14ac:dyDescent="0.3">
      <c r="A789" s="2"/>
      <c r="B789" s="2"/>
      <c r="C789" s="1"/>
    </row>
    <row r="790" spans="1:3" ht="12.75" customHeight="1" x14ac:dyDescent="0.3">
      <c r="A790" s="2"/>
      <c r="B790" s="2"/>
      <c r="C790" s="1"/>
    </row>
    <row r="791" spans="1:3" ht="12.75" customHeight="1" x14ac:dyDescent="0.3">
      <c r="A791" s="2"/>
      <c r="B791" s="2"/>
      <c r="C791" s="1"/>
    </row>
    <row r="792" spans="1:3" ht="12.75" customHeight="1" x14ac:dyDescent="0.3">
      <c r="A792" s="2"/>
      <c r="B792" s="2"/>
      <c r="C792" s="1"/>
    </row>
    <row r="793" spans="1:3" ht="12.75" customHeight="1" x14ac:dyDescent="0.3">
      <c r="A793" s="2"/>
      <c r="B793" s="2"/>
      <c r="C793" s="1"/>
    </row>
    <row r="794" spans="1:3" ht="12.75" customHeight="1" x14ac:dyDescent="0.3">
      <c r="A794" s="2"/>
      <c r="B794" s="2"/>
      <c r="C794" s="1"/>
    </row>
    <row r="795" spans="1:3" ht="12.75" customHeight="1" x14ac:dyDescent="0.3">
      <c r="A795" s="2"/>
      <c r="B795" s="2"/>
      <c r="C795" s="1"/>
    </row>
    <row r="796" spans="1:3" ht="12.75" customHeight="1" x14ac:dyDescent="0.3">
      <c r="A796" s="2"/>
      <c r="B796" s="2"/>
      <c r="C796" s="1"/>
    </row>
    <row r="797" spans="1:3" ht="12.75" customHeight="1" x14ac:dyDescent="0.3">
      <c r="A797" s="2"/>
      <c r="B797" s="2"/>
      <c r="C797" s="1"/>
    </row>
    <row r="798" spans="1:3" ht="12.75" customHeight="1" x14ac:dyDescent="0.3">
      <c r="A798" s="2"/>
      <c r="B798" s="2"/>
      <c r="C798" s="1"/>
    </row>
    <row r="799" spans="1:3" ht="12.75" customHeight="1" x14ac:dyDescent="0.3">
      <c r="A799" s="2"/>
      <c r="B799" s="2"/>
      <c r="C799" s="1"/>
    </row>
    <row r="800" spans="1:3" ht="12.75" customHeight="1" x14ac:dyDescent="0.3">
      <c r="A800" s="2"/>
      <c r="B800" s="2"/>
      <c r="C800" s="1"/>
    </row>
    <row r="801" spans="1:3" ht="12.75" customHeight="1" x14ac:dyDescent="0.3">
      <c r="A801" s="2"/>
      <c r="B801" s="2"/>
      <c r="C801" s="1"/>
    </row>
    <row r="802" spans="1:3" ht="12.75" customHeight="1" x14ac:dyDescent="0.3">
      <c r="A802" s="2"/>
      <c r="B802" s="2"/>
      <c r="C802" s="1"/>
    </row>
    <row r="803" spans="1:3" ht="12.75" customHeight="1" x14ac:dyDescent="0.3">
      <c r="A803" s="2"/>
      <c r="B803" s="2"/>
      <c r="C803" s="1"/>
    </row>
    <row r="804" spans="1:3" ht="12.75" customHeight="1" x14ac:dyDescent="0.3">
      <c r="A804" s="2"/>
      <c r="B804" s="2"/>
      <c r="C804" s="1"/>
    </row>
    <row r="805" spans="1:3" ht="12.75" customHeight="1" x14ac:dyDescent="0.3">
      <c r="A805" s="2"/>
      <c r="B805" s="2"/>
      <c r="C805" s="1"/>
    </row>
    <row r="806" spans="1:3" ht="12.75" customHeight="1" x14ac:dyDescent="0.3">
      <c r="A806" s="2"/>
      <c r="B806" s="2"/>
      <c r="C806" s="1"/>
    </row>
    <row r="807" spans="1:3" ht="12.75" customHeight="1" x14ac:dyDescent="0.3">
      <c r="A807" s="2"/>
      <c r="B807" s="2"/>
      <c r="C807" s="1"/>
    </row>
    <row r="808" spans="1:3" ht="12.75" customHeight="1" x14ac:dyDescent="0.3">
      <c r="A808" s="2"/>
      <c r="B808" s="2"/>
      <c r="C808" s="1"/>
    </row>
    <row r="809" spans="1:3" ht="12.75" customHeight="1" x14ac:dyDescent="0.3">
      <c r="A809" s="2"/>
      <c r="B809" s="2"/>
      <c r="C809" s="1"/>
    </row>
    <row r="810" spans="1:3" ht="12.75" customHeight="1" x14ac:dyDescent="0.3">
      <c r="A810" s="2"/>
      <c r="B810" s="2"/>
      <c r="C810" s="1"/>
    </row>
    <row r="811" spans="1:3" ht="12.75" customHeight="1" x14ac:dyDescent="0.3">
      <c r="A811" s="2"/>
      <c r="B811" s="2"/>
      <c r="C811" s="1"/>
    </row>
    <row r="812" spans="1:3" ht="12.75" customHeight="1" x14ac:dyDescent="0.3">
      <c r="A812" s="2"/>
      <c r="B812" s="2"/>
      <c r="C812" s="1"/>
    </row>
    <row r="813" spans="1:3" ht="12.75" customHeight="1" x14ac:dyDescent="0.3">
      <c r="A813" s="2"/>
      <c r="B813" s="2"/>
      <c r="C813" s="1"/>
    </row>
    <row r="814" spans="1:3" ht="12.75" customHeight="1" x14ac:dyDescent="0.3">
      <c r="A814" s="2"/>
      <c r="B814" s="2"/>
      <c r="C814" s="1"/>
    </row>
    <row r="815" spans="1:3" ht="12.75" customHeight="1" x14ac:dyDescent="0.3">
      <c r="A815" s="2"/>
      <c r="B815" s="2"/>
      <c r="C815" s="1"/>
    </row>
    <row r="816" spans="1:3" ht="12.75" customHeight="1" x14ac:dyDescent="0.3">
      <c r="A816" s="2"/>
      <c r="B816" s="2"/>
      <c r="C816" s="1"/>
    </row>
    <row r="817" spans="1:3" ht="12.75" customHeight="1" x14ac:dyDescent="0.3">
      <c r="A817" s="2"/>
      <c r="B817" s="2"/>
      <c r="C817" s="1"/>
    </row>
    <row r="818" spans="1:3" ht="12.75" customHeight="1" x14ac:dyDescent="0.3">
      <c r="A818" s="2"/>
      <c r="B818" s="2"/>
      <c r="C818" s="1"/>
    </row>
    <row r="819" spans="1:3" ht="12.75" customHeight="1" x14ac:dyDescent="0.3">
      <c r="A819" s="2"/>
      <c r="B819" s="2"/>
      <c r="C819" s="1"/>
    </row>
    <row r="820" spans="1:3" ht="12.75" customHeight="1" x14ac:dyDescent="0.3">
      <c r="A820" s="2"/>
      <c r="B820" s="2"/>
      <c r="C820" s="1"/>
    </row>
    <row r="821" spans="1:3" ht="12.75" customHeight="1" x14ac:dyDescent="0.3">
      <c r="A821" s="2"/>
      <c r="B821" s="2"/>
      <c r="C821" s="1"/>
    </row>
    <row r="822" spans="1:3" ht="12.75" customHeight="1" x14ac:dyDescent="0.3">
      <c r="A822" s="2"/>
      <c r="B822" s="2"/>
      <c r="C822" s="1"/>
    </row>
    <row r="823" spans="1:3" ht="12.75" customHeight="1" x14ac:dyDescent="0.3">
      <c r="A823" s="2"/>
      <c r="B823" s="2"/>
      <c r="C823" s="1"/>
    </row>
    <row r="824" spans="1:3" ht="12.75" customHeight="1" x14ac:dyDescent="0.3">
      <c r="A824" s="2"/>
      <c r="B824" s="2"/>
      <c r="C824" s="1"/>
    </row>
    <row r="825" spans="1:3" ht="12.75" customHeight="1" x14ac:dyDescent="0.3">
      <c r="A825" s="2"/>
      <c r="B825" s="2"/>
      <c r="C825" s="1"/>
    </row>
    <row r="826" spans="1:3" ht="12.75" customHeight="1" x14ac:dyDescent="0.3">
      <c r="A826" s="2"/>
      <c r="B826" s="2"/>
      <c r="C826" s="1"/>
    </row>
    <row r="827" spans="1:3" ht="12.75" customHeight="1" x14ac:dyDescent="0.3">
      <c r="A827" s="2"/>
      <c r="B827" s="2"/>
      <c r="C827" s="1"/>
    </row>
    <row r="828" spans="1:3" ht="12.75" customHeight="1" x14ac:dyDescent="0.3">
      <c r="A828" s="2"/>
      <c r="B828" s="2"/>
      <c r="C828" s="1"/>
    </row>
    <row r="829" spans="1:3" ht="12.75" customHeight="1" x14ac:dyDescent="0.3">
      <c r="A829" s="2"/>
      <c r="B829" s="2"/>
      <c r="C829" s="1"/>
    </row>
    <row r="830" spans="1:3" ht="12.75" customHeight="1" x14ac:dyDescent="0.3">
      <c r="A830" s="2"/>
      <c r="B830" s="2"/>
      <c r="C830" s="1"/>
    </row>
    <row r="831" spans="1:3" ht="12.75" customHeight="1" x14ac:dyDescent="0.3">
      <c r="A831" s="2"/>
      <c r="B831" s="2"/>
      <c r="C831" s="1"/>
    </row>
    <row r="832" spans="1:3" ht="12.75" customHeight="1" x14ac:dyDescent="0.3">
      <c r="A832" s="2"/>
      <c r="B832" s="2"/>
      <c r="C832" s="1"/>
    </row>
    <row r="833" spans="1:3" ht="12.75" customHeight="1" x14ac:dyDescent="0.3">
      <c r="A833" s="2"/>
      <c r="B833" s="2"/>
      <c r="C833" s="1"/>
    </row>
    <row r="834" spans="1:3" ht="12.75" customHeight="1" x14ac:dyDescent="0.3">
      <c r="A834" s="2"/>
      <c r="B834" s="2"/>
      <c r="C834" s="1"/>
    </row>
    <row r="835" spans="1:3" ht="12.75" customHeight="1" x14ac:dyDescent="0.3">
      <c r="A835" s="2"/>
      <c r="B835" s="2"/>
      <c r="C835" s="1"/>
    </row>
    <row r="836" spans="1:3" ht="12.75" customHeight="1" x14ac:dyDescent="0.3">
      <c r="A836" s="2"/>
      <c r="B836" s="2"/>
      <c r="C836" s="1"/>
    </row>
    <row r="837" spans="1:3" ht="12.75" customHeight="1" x14ac:dyDescent="0.3">
      <c r="A837" s="2"/>
      <c r="B837" s="2"/>
      <c r="C837" s="1"/>
    </row>
    <row r="838" spans="1:3" ht="12.75" customHeight="1" x14ac:dyDescent="0.3">
      <c r="A838" s="2"/>
      <c r="B838" s="2"/>
      <c r="C838" s="1"/>
    </row>
    <row r="839" spans="1:3" ht="12.75" customHeight="1" x14ac:dyDescent="0.3">
      <c r="A839" s="2"/>
      <c r="B839" s="2"/>
      <c r="C839" s="1"/>
    </row>
    <row r="840" spans="1:3" ht="12.75" customHeight="1" x14ac:dyDescent="0.3">
      <c r="A840" s="2"/>
      <c r="B840" s="2"/>
      <c r="C840" s="1"/>
    </row>
    <row r="841" spans="1:3" ht="12.75" customHeight="1" x14ac:dyDescent="0.3">
      <c r="A841" s="2"/>
      <c r="B841" s="2"/>
      <c r="C841" s="1"/>
    </row>
    <row r="842" spans="1:3" ht="12.75" customHeight="1" x14ac:dyDescent="0.3">
      <c r="A842" s="2"/>
      <c r="B842" s="2"/>
      <c r="C842" s="1"/>
    </row>
    <row r="843" spans="1:3" ht="12.75" customHeight="1" x14ac:dyDescent="0.3">
      <c r="A843" s="2"/>
      <c r="B843" s="2"/>
      <c r="C843" s="1"/>
    </row>
    <row r="844" spans="1:3" ht="12.75" customHeight="1" x14ac:dyDescent="0.3">
      <c r="A844" s="2"/>
      <c r="B844" s="2"/>
      <c r="C844" s="1"/>
    </row>
    <row r="845" spans="1:3" ht="12.75" customHeight="1" x14ac:dyDescent="0.3">
      <c r="A845" s="2"/>
      <c r="B845" s="2"/>
      <c r="C845" s="1"/>
    </row>
    <row r="846" spans="1:3" ht="12.75" customHeight="1" x14ac:dyDescent="0.3">
      <c r="A846" s="2"/>
      <c r="B846" s="2"/>
      <c r="C846" s="1"/>
    </row>
    <row r="847" spans="1:3" ht="12.75" customHeight="1" x14ac:dyDescent="0.3">
      <c r="A847" s="2"/>
      <c r="B847" s="2"/>
      <c r="C847" s="1"/>
    </row>
    <row r="848" spans="1:3" ht="12.75" customHeight="1" x14ac:dyDescent="0.3">
      <c r="A848" s="2"/>
      <c r="B848" s="2"/>
      <c r="C848" s="1"/>
    </row>
    <row r="849" spans="1:3" ht="12.75" customHeight="1" x14ac:dyDescent="0.3">
      <c r="A849" s="2"/>
      <c r="B849" s="2"/>
      <c r="C849" s="1"/>
    </row>
    <row r="850" spans="1:3" ht="12.75" customHeight="1" x14ac:dyDescent="0.3">
      <c r="A850" s="2"/>
      <c r="B850" s="2"/>
      <c r="C850" s="1"/>
    </row>
    <row r="851" spans="1:3" ht="12.75" customHeight="1" x14ac:dyDescent="0.3">
      <c r="A851" s="2"/>
      <c r="B851" s="2"/>
      <c r="C851" s="1"/>
    </row>
    <row r="852" spans="1:3" ht="12.75" customHeight="1" x14ac:dyDescent="0.3">
      <c r="A852" s="2"/>
      <c r="B852" s="2"/>
      <c r="C852" s="1"/>
    </row>
    <row r="853" spans="1:3" ht="12.75" customHeight="1" x14ac:dyDescent="0.3">
      <c r="A853" s="2"/>
      <c r="B853" s="2"/>
      <c r="C853" s="1"/>
    </row>
    <row r="854" spans="1:3" ht="12.75" customHeight="1" x14ac:dyDescent="0.3">
      <c r="A854" s="2"/>
      <c r="B854" s="2"/>
      <c r="C854" s="1"/>
    </row>
    <row r="855" spans="1:3" ht="12.75" customHeight="1" x14ac:dyDescent="0.3">
      <c r="A855" s="2"/>
      <c r="B855" s="2"/>
      <c r="C855" s="1"/>
    </row>
    <row r="856" spans="1:3" ht="12.75" customHeight="1" x14ac:dyDescent="0.3">
      <c r="A856" s="2"/>
      <c r="B856" s="2"/>
      <c r="C856" s="1"/>
    </row>
    <row r="857" spans="1:3" ht="12.75" customHeight="1" x14ac:dyDescent="0.3">
      <c r="A857" s="2"/>
      <c r="B857" s="2"/>
      <c r="C857" s="1"/>
    </row>
    <row r="858" spans="1:3" ht="12.75" customHeight="1" x14ac:dyDescent="0.3">
      <c r="A858" s="2"/>
      <c r="B858" s="2"/>
      <c r="C858" s="1"/>
    </row>
    <row r="859" spans="1:3" ht="12.75" customHeight="1" x14ac:dyDescent="0.3">
      <c r="A859" s="2"/>
      <c r="B859" s="2"/>
      <c r="C859" s="1"/>
    </row>
    <row r="860" spans="1:3" ht="12.75" customHeight="1" x14ac:dyDescent="0.3">
      <c r="A860" s="2"/>
      <c r="B860" s="2"/>
      <c r="C860" s="1"/>
    </row>
    <row r="861" spans="1:3" ht="12.75" customHeight="1" x14ac:dyDescent="0.3">
      <c r="A861" s="2"/>
      <c r="B861" s="2"/>
      <c r="C861" s="1"/>
    </row>
    <row r="862" spans="1:3" ht="12.75" customHeight="1" x14ac:dyDescent="0.3">
      <c r="A862" s="2"/>
      <c r="B862" s="2"/>
      <c r="C862" s="1"/>
    </row>
    <row r="863" spans="1:3" ht="12.75" customHeight="1" x14ac:dyDescent="0.3">
      <c r="A863" s="2"/>
      <c r="B863" s="2"/>
      <c r="C863" s="1"/>
    </row>
    <row r="864" spans="1:3" ht="12.75" customHeight="1" x14ac:dyDescent="0.3">
      <c r="A864" s="2"/>
      <c r="B864" s="2"/>
      <c r="C864" s="1"/>
    </row>
    <row r="865" spans="1:3" ht="12.75" customHeight="1" x14ac:dyDescent="0.3">
      <c r="A865" s="2"/>
      <c r="B865" s="2"/>
      <c r="C865" s="1"/>
    </row>
    <row r="866" spans="1:3" ht="12.75" customHeight="1" x14ac:dyDescent="0.3">
      <c r="A866" s="2"/>
      <c r="B866" s="2"/>
      <c r="C866" s="1"/>
    </row>
    <row r="867" spans="1:3" ht="12.75" customHeight="1" x14ac:dyDescent="0.3">
      <c r="A867" s="2"/>
      <c r="B867" s="2"/>
      <c r="C867" s="1"/>
    </row>
    <row r="868" spans="1:3" ht="12.75" customHeight="1" x14ac:dyDescent="0.3">
      <c r="A868" s="2"/>
      <c r="B868" s="2"/>
      <c r="C868" s="1"/>
    </row>
    <row r="869" spans="1:3" ht="12.75" customHeight="1" x14ac:dyDescent="0.3">
      <c r="A869" s="2"/>
      <c r="B869" s="2"/>
      <c r="C869" s="1"/>
    </row>
    <row r="870" spans="1:3" ht="12.75" customHeight="1" x14ac:dyDescent="0.3">
      <c r="A870" s="2"/>
      <c r="B870" s="2"/>
      <c r="C870" s="1"/>
    </row>
    <row r="871" spans="1:3" ht="12.75" customHeight="1" x14ac:dyDescent="0.3">
      <c r="A871" s="2"/>
      <c r="B871" s="2"/>
      <c r="C871" s="1"/>
    </row>
    <row r="872" spans="1:3" ht="12.75" customHeight="1" x14ac:dyDescent="0.3">
      <c r="A872" s="2"/>
      <c r="B872" s="2"/>
      <c r="C872" s="1"/>
    </row>
    <row r="873" spans="1:3" ht="12.75" customHeight="1" x14ac:dyDescent="0.3">
      <c r="A873" s="2"/>
      <c r="B873" s="2"/>
      <c r="C873" s="1"/>
    </row>
    <row r="874" spans="1:3" ht="12.75" customHeight="1" x14ac:dyDescent="0.3">
      <c r="A874" s="2"/>
      <c r="B874" s="2"/>
      <c r="C874" s="1"/>
    </row>
    <row r="875" spans="1:3" ht="12.75" customHeight="1" x14ac:dyDescent="0.3">
      <c r="A875" s="2"/>
      <c r="B875" s="2"/>
      <c r="C875" s="1"/>
    </row>
    <row r="876" spans="1:3" ht="12.75" customHeight="1" x14ac:dyDescent="0.3">
      <c r="A876" s="2"/>
      <c r="B876" s="2"/>
      <c r="C876" s="1"/>
    </row>
    <row r="877" spans="1:3" ht="12.75" customHeight="1" x14ac:dyDescent="0.3">
      <c r="A877" s="2"/>
      <c r="B877" s="2"/>
      <c r="C877" s="1"/>
    </row>
    <row r="878" spans="1:3" ht="12.75" customHeight="1" x14ac:dyDescent="0.3">
      <c r="A878" s="2"/>
      <c r="B878" s="2"/>
      <c r="C878" s="1"/>
    </row>
    <row r="879" spans="1:3" ht="12.75" customHeight="1" x14ac:dyDescent="0.3">
      <c r="A879" s="2"/>
      <c r="B879" s="2"/>
      <c r="C879" s="1"/>
    </row>
    <row r="880" spans="1:3" ht="12.75" customHeight="1" x14ac:dyDescent="0.3">
      <c r="A880" s="2"/>
      <c r="B880" s="2"/>
      <c r="C880" s="1"/>
    </row>
    <row r="881" spans="1:3" ht="12.75" customHeight="1" x14ac:dyDescent="0.3">
      <c r="A881" s="2"/>
      <c r="B881" s="2"/>
      <c r="C881" s="1"/>
    </row>
    <row r="882" spans="1:3" ht="12.75" customHeight="1" x14ac:dyDescent="0.3">
      <c r="A882" s="2"/>
      <c r="B882" s="2"/>
      <c r="C882" s="1"/>
    </row>
    <row r="883" spans="1:3" ht="12.75" customHeight="1" x14ac:dyDescent="0.3">
      <c r="A883" s="2"/>
      <c r="B883" s="2"/>
      <c r="C883" s="1"/>
    </row>
    <row r="884" spans="1:3" ht="12.75" customHeight="1" x14ac:dyDescent="0.3">
      <c r="A884" s="2"/>
      <c r="B884" s="2"/>
      <c r="C884" s="1"/>
    </row>
    <row r="885" spans="1:3" ht="12.75" customHeight="1" x14ac:dyDescent="0.3">
      <c r="A885" s="2"/>
      <c r="B885" s="2"/>
      <c r="C885" s="1"/>
    </row>
    <row r="886" spans="1:3" ht="12.75" customHeight="1" x14ac:dyDescent="0.3">
      <c r="A886" s="2"/>
      <c r="B886" s="2"/>
      <c r="C886" s="1"/>
    </row>
    <row r="887" spans="1:3" ht="12.75" customHeight="1" x14ac:dyDescent="0.3">
      <c r="A887" s="2"/>
      <c r="B887" s="2"/>
      <c r="C887" s="1"/>
    </row>
    <row r="888" spans="1:3" ht="12.75" customHeight="1" x14ac:dyDescent="0.3">
      <c r="A888" s="2"/>
      <c r="B888" s="2"/>
      <c r="C888" s="1"/>
    </row>
    <row r="889" spans="1:3" ht="12.75" customHeight="1" x14ac:dyDescent="0.3">
      <c r="A889" s="2"/>
      <c r="B889" s="2"/>
      <c r="C889" s="1"/>
    </row>
    <row r="890" spans="1:3" ht="12.75" customHeight="1" x14ac:dyDescent="0.3">
      <c r="A890" s="2"/>
      <c r="B890" s="2"/>
      <c r="C890" s="1"/>
    </row>
    <row r="891" spans="1:3" ht="12.75" customHeight="1" x14ac:dyDescent="0.3">
      <c r="A891" s="2"/>
      <c r="B891" s="2"/>
      <c r="C891" s="1"/>
    </row>
    <row r="892" spans="1:3" ht="12.75" customHeight="1" x14ac:dyDescent="0.3">
      <c r="A892" s="2"/>
      <c r="B892" s="2"/>
      <c r="C892" s="1"/>
    </row>
    <row r="893" spans="1:3" ht="12.75" customHeight="1" x14ac:dyDescent="0.3">
      <c r="A893" s="2"/>
      <c r="B893" s="2"/>
      <c r="C893" s="1"/>
    </row>
    <row r="894" spans="1:3" ht="12.75" customHeight="1" x14ac:dyDescent="0.3">
      <c r="A894" s="2"/>
      <c r="B894" s="2"/>
      <c r="C894" s="1"/>
    </row>
    <row r="895" spans="1:3" ht="12.75" customHeight="1" x14ac:dyDescent="0.3">
      <c r="A895" s="2"/>
      <c r="B895" s="2"/>
      <c r="C895" s="1"/>
    </row>
    <row r="896" spans="1:3" ht="12.75" customHeight="1" x14ac:dyDescent="0.3">
      <c r="A896" s="2"/>
      <c r="B896" s="2"/>
      <c r="C896" s="1"/>
    </row>
    <row r="897" spans="1:3" ht="12.75" customHeight="1" x14ac:dyDescent="0.3">
      <c r="A897" s="2"/>
      <c r="B897" s="2"/>
      <c r="C897" s="1"/>
    </row>
    <row r="898" spans="1:3" ht="12.75" customHeight="1" x14ac:dyDescent="0.3">
      <c r="A898" s="2"/>
      <c r="B898" s="2"/>
      <c r="C898" s="1"/>
    </row>
    <row r="899" spans="1:3" ht="12.75" customHeight="1" x14ac:dyDescent="0.3">
      <c r="A899" s="2"/>
      <c r="B899" s="2"/>
      <c r="C899" s="1"/>
    </row>
    <row r="900" spans="1:3" ht="12.75" customHeight="1" x14ac:dyDescent="0.3">
      <c r="A900" s="2"/>
      <c r="B900" s="2"/>
      <c r="C900" s="1"/>
    </row>
    <row r="901" spans="1:3" ht="12.75" customHeight="1" x14ac:dyDescent="0.3">
      <c r="A901" s="2"/>
      <c r="B901" s="2"/>
      <c r="C901" s="1"/>
    </row>
    <row r="902" spans="1:3" ht="12.75" customHeight="1" x14ac:dyDescent="0.3">
      <c r="A902" s="2"/>
      <c r="B902" s="2"/>
      <c r="C902" s="1"/>
    </row>
    <row r="903" spans="1:3" ht="12.75" customHeight="1" x14ac:dyDescent="0.3">
      <c r="A903" s="2"/>
      <c r="B903" s="2"/>
      <c r="C903" s="1"/>
    </row>
    <row r="904" spans="1:3" ht="12.75" customHeight="1" x14ac:dyDescent="0.3">
      <c r="A904" s="2"/>
      <c r="B904" s="2"/>
      <c r="C904" s="1"/>
    </row>
    <row r="905" spans="1:3" ht="12.75" customHeight="1" x14ac:dyDescent="0.3">
      <c r="A905" s="2"/>
      <c r="B905" s="2"/>
      <c r="C905" s="1"/>
    </row>
    <row r="906" spans="1:3" ht="12.75" customHeight="1" x14ac:dyDescent="0.3">
      <c r="A906" s="2"/>
      <c r="B906" s="2"/>
      <c r="C906" s="1"/>
    </row>
    <row r="907" spans="1:3" ht="12.75" customHeight="1" x14ac:dyDescent="0.3">
      <c r="A907" s="2"/>
      <c r="B907" s="2"/>
      <c r="C907" s="1"/>
    </row>
    <row r="908" spans="1:3" ht="12.75" customHeight="1" x14ac:dyDescent="0.3">
      <c r="A908" s="2"/>
      <c r="B908" s="2"/>
      <c r="C908" s="1"/>
    </row>
    <row r="909" spans="1:3" ht="12.75" customHeight="1" x14ac:dyDescent="0.3">
      <c r="A909" s="2"/>
      <c r="B909" s="2"/>
      <c r="C909" s="1"/>
    </row>
    <row r="910" spans="1:3" ht="12.75" customHeight="1" x14ac:dyDescent="0.3">
      <c r="A910" s="2"/>
      <c r="B910" s="2"/>
      <c r="C910" s="1"/>
    </row>
    <row r="911" spans="1:3" ht="12.75" customHeight="1" x14ac:dyDescent="0.3">
      <c r="A911" s="2"/>
      <c r="B911" s="2"/>
      <c r="C911" s="1"/>
    </row>
    <row r="912" spans="1:3" ht="12.75" customHeight="1" x14ac:dyDescent="0.3">
      <c r="A912" s="2"/>
      <c r="B912" s="2"/>
      <c r="C912" s="1"/>
    </row>
    <row r="913" spans="1:3" ht="12.75" customHeight="1" x14ac:dyDescent="0.3">
      <c r="A913" s="2"/>
      <c r="B913" s="2"/>
      <c r="C913" s="1"/>
    </row>
    <row r="914" spans="1:3" ht="12.75" customHeight="1" x14ac:dyDescent="0.3">
      <c r="A914" s="2"/>
      <c r="B914" s="2"/>
      <c r="C914" s="1"/>
    </row>
    <row r="915" spans="1:3" ht="12.75" customHeight="1" x14ac:dyDescent="0.3">
      <c r="A915" s="2"/>
      <c r="B915" s="2"/>
      <c r="C915" s="1"/>
    </row>
    <row r="916" spans="1:3" ht="12.75" customHeight="1" x14ac:dyDescent="0.3">
      <c r="A916" s="2"/>
      <c r="B916" s="2"/>
      <c r="C916" s="1"/>
    </row>
    <row r="917" spans="1:3" ht="12.75" customHeight="1" x14ac:dyDescent="0.3">
      <c r="A917" s="2"/>
      <c r="B917" s="2"/>
      <c r="C917" s="1"/>
    </row>
    <row r="918" spans="1:3" ht="12.75" customHeight="1" x14ac:dyDescent="0.3">
      <c r="A918" s="2"/>
      <c r="B918" s="2"/>
      <c r="C918" s="1"/>
    </row>
    <row r="919" spans="1:3" ht="12.75" customHeight="1" x14ac:dyDescent="0.3">
      <c r="A919" s="2"/>
      <c r="B919" s="2"/>
      <c r="C919" s="1"/>
    </row>
    <row r="920" spans="1:3" ht="12.75" customHeight="1" x14ac:dyDescent="0.3">
      <c r="A920" s="2"/>
      <c r="B920" s="2"/>
      <c r="C920" s="1"/>
    </row>
    <row r="921" spans="1:3" ht="12.75" customHeight="1" x14ac:dyDescent="0.3">
      <c r="A921" s="2"/>
      <c r="B921" s="2"/>
      <c r="C921" s="1"/>
    </row>
    <row r="922" spans="1:3" ht="12.75" customHeight="1" x14ac:dyDescent="0.3">
      <c r="A922" s="2"/>
      <c r="B922" s="2"/>
      <c r="C922" s="1"/>
    </row>
    <row r="923" spans="1:3" ht="12.75" customHeight="1" x14ac:dyDescent="0.3">
      <c r="A923" s="2"/>
      <c r="B923" s="2"/>
      <c r="C923" s="1"/>
    </row>
    <row r="924" spans="1:3" ht="12.75" customHeight="1" x14ac:dyDescent="0.3">
      <c r="A924" s="2"/>
      <c r="B924" s="2"/>
      <c r="C924" s="1"/>
    </row>
    <row r="925" spans="1:3" ht="12.75" customHeight="1" x14ac:dyDescent="0.3">
      <c r="A925" s="2"/>
      <c r="B925" s="2"/>
      <c r="C925" s="1"/>
    </row>
    <row r="926" spans="1:3" ht="12.75" customHeight="1" x14ac:dyDescent="0.3">
      <c r="A926" s="2"/>
      <c r="B926" s="2"/>
      <c r="C926" s="1"/>
    </row>
    <row r="927" spans="1:3" ht="12.75" customHeight="1" x14ac:dyDescent="0.3">
      <c r="A927" s="2"/>
      <c r="B927" s="2"/>
      <c r="C927" s="1"/>
    </row>
    <row r="928" spans="1:3" ht="12.75" customHeight="1" x14ac:dyDescent="0.3">
      <c r="A928" s="2"/>
      <c r="B928" s="2"/>
      <c r="C928" s="1"/>
    </row>
    <row r="929" spans="1:3" ht="12.75" customHeight="1" x14ac:dyDescent="0.3">
      <c r="A929" s="2"/>
      <c r="B929" s="2"/>
      <c r="C929" s="1"/>
    </row>
    <row r="930" spans="1:3" ht="12.75" customHeight="1" x14ac:dyDescent="0.3">
      <c r="A930" s="2"/>
      <c r="B930" s="2"/>
      <c r="C930" s="1"/>
    </row>
    <row r="931" spans="1:3" ht="12.75" customHeight="1" x14ac:dyDescent="0.3">
      <c r="A931" s="2"/>
      <c r="B931" s="2"/>
      <c r="C931" s="1"/>
    </row>
    <row r="932" spans="1:3" ht="12.75" customHeight="1" x14ac:dyDescent="0.3">
      <c r="A932" s="2"/>
      <c r="B932" s="2"/>
      <c r="C932" s="1"/>
    </row>
    <row r="933" spans="1:3" ht="12.75" customHeight="1" x14ac:dyDescent="0.3">
      <c r="A933" s="2"/>
      <c r="B933" s="2"/>
      <c r="C933" s="1"/>
    </row>
    <row r="934" spans="1:3" ht="12.75" customHeight="1" x14ac:dyDescent="0.3">
      <c r="A934" s="2"/>
      <c r="B934" s="2"/>
      <c r="C934" s="1"/>
    </row>
    <row r="935" spans="1:3" ht="12.75" customHeight="1" x14ac:dyDescent="0.3">
      <c r="A935" s="2"/>
      <c r="B935" s="2"/>
      <c r="C935" s="1"/>
    </row>
    <row r="936" spans="1:3" ht="12.75" customHeight="1" x14ac:dyDescent="0.3">
      <c r="A936" s="2"/>
      <c r="B936" s="2"/>
      <c r="C936" s="1"/>
    </row>
    <row r="937" spans="1:3" ht="12.75" customHeight="1" x14ac:dyDescent="0.3">
      <c r="A937" s="2"/>
      <c r="B937" s="2"/>
      <c r="C937" s="1"/>
    </row>
    <row r="938" spans="1:3" ht="12.75" customHeight="1" x14ac:dyDescent="0.3">
      <c r="A938" s="2"/>
      <c r="B938" s="2"/>
      <c r="C938" s="1"/>
    </row>
    <row r="939" spans="1:3" ht="12.75" customHeight="1" x14ac:dyDescent="0.3">
      <c r="A939" s="2"/>
      <c r="B939" s="2"/>
      <c r="C939" s="1"/>
    </row>
    <row r="940" spans="1:3" ht="12.75" customHeight="1" x14ac:dyDescent="0.3">
      <c r="A940" s="2"/>
      <c r="B940" s="2"/>
      <c r="C940" s="1"/>
    </row>
    <row r="941" spans="1:3" ht="12.75" customHeight="1" x14ac:dyDescent="0.3">
      <c r="A941" s="2"/>
      <c r="B941" s="2"/>
      <c r="C941" s="1"/>
    </row>
    <row r="942" spans="1:3" ht="12.75" customHeight="1" x14ac:dyDescent="0.3">
      <c r="A942" s="2"/>
      <c r="B942" s="2"/>
      <c r="C942" s="1"/>
    </row>
    <row r="943" spans="1:3" ht="12.75" customHeight="1" x14ac:dyDescent="0.3">
      <c r="A943" s="2"/>
      <c r="B943" s="2"/>
      <c r="C943" s="1"/>
    </row>
    <row r="944" spans="1:3" ht="12.75" customHeight="1" x14ac:dyDescent="0.3">
      <c r="A944" s="2"/>
      <c r="B944" s="2"/>
      <c r="C944" s="1"/>
    </row>
    <row r="945" spans="1:3" ht="12.75" customHeight="1" x14ac:dyDescent="0.3">
      <c r="A945" s="2"/>
      <c r="B945" s="2"/>
      <c r="C945" s="1"/>
    </row>
    <row r="946" spans="1:3" ht="12.75" customHeight="1" x14ac:dyDescent="0.3">
      <c r="A946" s="2"/>
      <c r="B946" s="2"/>
      <c r="C946" s="1"/>
    </row>
    <row r="947" spans="1:3" ht="12.75" customHeight="1" x14ac:dyDescent="0.3">
      <c r="A947" s="2"/>
      <c r="B947" s="2"/>
      <c r="C947" s="1"/>
    </row>
    <row r="948" spans="1:3" ht="12.75" customHeight="1" x14ac:dyDescent="0.3">
      <c r="A948" s="2"/>
      <c r="B948" s="2"/>
      <c r="C948" s="1"/>
    </row>
    <row r="949" spans="1:3" ht="12.75" customHeight="1" x14ac:dyDescent="0.3">
      <c r="A949" s="2"/>
      <c r="B949" s="2"/>
      <c r="C949" s="1"/>
    </row>
    <row r="950" spans="1:3" ht="12.75" customHeight="1" x14ac:dyDescent="0.3">
      <c r="A950" s="2"/>
      <c r="B950" s="2"/>
      <c r="C950" s="1"/>
    </row>
    <row r="951" spans="1:3" ht="12.75" customHeight="1" x14ac:dyDescent="0.3">
      <c r="A951" s="2"/>
      <c r="B951" s="2"/>
      <c r="C951" s="1"/>
    </row>
    <row r="952" spans="1:3" ht="12.75" customHeight="1" x14ac:dyDescent="0.3">
      <c r="A952" s="2"/>
      <c r="B952" s="2"/>
      <c r="C952" s="1"/>
    </row>
    <row r="953" spans="1:3" ht="12.75" customHeight="1" x14ac:dyDescent="0.3">
      <c r="A953" s="2"/>
      <c r="B953" s="2"/>
      <c r="C953" s="1"/>
    </row>
    <row r="954" spans="1:3" ht="12.75" customHeight="1" x14ac:dyDescent="0.3">
      <c r="A954" s="2"/>
      <c r="B954" s="2"/>
      <c r="C954" s="1"/>
    </row>
    <row r="955" spans="1:3" ht="12.75" customHeight="1" x14ac:dyDescent="0.3">
      <c r="A955" s="2"/>
      <c r="B955" s="2"/>
      <c r="C955" s="1"/>
    </row>
    <row r="956" spans="1:3" ht="12.75" customHeight="1" x14ac:dyDescent="0.3">
      <c r="A956" s="2"/>
      <c r="B956" s="2"/>
      <c r="C956" s="1"/>
    </row>
    <row r="957" spans="1:3" ht="12.75" customHeight="1" x14ac:dyDescent="0.3">
      <c r="A957" s="2"/>
      <c r="B957" s="2"/>
      <c r="C957" s="1"/>
    </row>
    <row r="958" spans="1:3" ht="12.75" customHeight="1" x14ac:dyDescent="0.3">
      <c r="A958" s="2"/>
      <c r="B958" s="2"/>
      <c r="C958" s="1"/>
    </row>
    <row r="959" spans="1:3" ht="12.75" customHeight="1" x14ac:dyDescent="0.3">
      <c r="A959" s="2"/>
      <c r="B959" s="2"/>
      <c r="C959" s="1"/>
    </row>
    <row r="960" spans="1:3" ht="12.75" customHeight="1" x14ac:dyDescent="0.3">
      <c r="A960" s="2"/>
      <c r="B960" s="2"/>
      <c r="C960" s="1"/>
    </row>
    <row r="961" spans="1:3" ht="12.75" customHeight="1" x14ac:dyDescent="0.3">
      <c r="A961" s="2"/>
      <c r="B961" s="2"/>
      <c r="C961" s="1"/>
    </row>
    <row r="962" spans="1:3" ht="12.75" customHeight="1" x14ac:dyDescent="0.3">
      <c r="A962" s="2"/>
      <c r="B962" s="2"/>
      <c r="C962" s="1"/>
    </row>
    <row r="963" spans="1:3" ht="12.75" customHeight="1" x14ac:dyDescent="0.3">
      <c r="A963" s="2"/>
      <c r="B963" s="2"/>
      <c r="C963" s="1"/>
    </row>
    <row r="964" spans="1:3" ht="12.75" customHeight="1" x14ac:dyDescent="0.3">
      <c r="A964" s="2"/>
      <c r="B964" s="2"/>
      <c r="C964" s="1"/>
    </row>
    <row r="965" spans="1:3" ht="12.75" customHeight="1" x14ac:dyDescent="0.3">
      <c r="A965" s="2"/>
      <c r="B965" s="2"/>
      <c r="C965" s="1"/>
    </row>
    <row r="966" spans="1:3" ht="12.75" customHeight="1" x14ac:dyDescent="0.3">
      <c r="A966" s="2"/>
      <c r="B966" s="2"/>
      <c r="C966" s="1"/>
    </row>
    <row r="967" spans="1:3" ht="12.75" customHeight="1" x14ac:dyDescent="0.3">
      <c r="A967" s="2"/>
      <c r="B967" s="2"/>
      <c r="C967" s="1"/>
    </row>
    <row r="968" spans="1:3" ht="12.75" customHeight="1" x14ac:dyDescent="0.3">
      <c r="A968" s="2"/>
      <c r="B968" s="2"/>
      <c r="C968" s="1"/>
    </row>
    <row r="969" spans="1:3" ht="12.75" customHeight="1" x14ac:dyDescent="0.3">
      <c r="A969" s="2"/>
      <c r="B969" s="2"/>
      <c r="C969" s="1"/>
    </row>
    <row r="970" spans="1:3" ht="12.75" customHeight="1" x14ac:dyDescent="0.3">
      <c r="A970" s="2"/>
      <c r="B970" s="2"/>
      <c r="C970" s="1"/>
    </row>
    <row r="971" spans="1:3" ht="12.75" customHeight="1" x14ac:dyDescent="0.3">
      <c r="A971" s="2"/>
      <c r="B971" s="2"/>
      <c r="C971" s="1"/>
    </row>
    <row r="972" spans="1:3" ht="12.75" customHeight="1" x14ac:dyDescent="0.3">
      <c r="A972" s="2"/>
      <c r="B972" s="2"/>
      <c r="C972" s="1"/>
    </row>
    <row r="973" spans="1:3" ht="12.75" customHeight="1" x14ac:dyDescent="0.3">
      <c r="A973" s="2"/>
      <c r="B973" s="2"/>
      <c r="C973" s="1"/>
    </row>
    <row r="974" spans="1:3" ht="12.75" customHeight="1" x14ac:dyDescent="0.3">
      <c r="A974" s="2"/>
      <c r="B974" s="2"/>
      <c r="C974" s="1"/>
    </row>
    <row r="975" spans="1:3" ht="12.75" customHeight="1" x14ac:dyDescent="0.3">
      <c r="A975" s="2"/>
      <c r="B975" s="2"/>
      <c r="C975" s="1"/>
    </row>
    <row r="976" spans="1:3" ht="12.75" customHeight="1" x14ac:dyDescent="0.3">
      <c r="A976" s="2"/>
      <c r="B976" s="2"/>
      <c r="C976" s="1"/>
    </row>
    <row r="977" spans="1:3" ht="12.75" customHeight="1" x14ac:dyDescent="0.3">
      <c r="A977" s="2"/>
      <c r="B977" s="2"/>
      <c r="C977" s="1"/>
    </row>
    <row r="978" spans="1:3" ht="12.75" customHeight="1" x14ac:dyDescent="0.3">
      <c r="A978" s="2"/>
      <c r="B978" s="2"/>
      <c r="C978" s="1"/>
    </row>
    <row r="979" spans="1:3" ht="12.75" customHeight="1" x14ac:dyDescent="0.3">
      <c r="A979" s="2"/>
      <c r="B979" s="2"/>
      <c r="C979" s="1"/>
    </row>
    <row r="980" spans="1:3" ht="12.75" customHeight="1" x14ac:dyDescent="0.3">
      <c r="A980" s="2"/>
      <c r="B980" s="2"/>
      <c r="C980" s="1"/>
    </row>
    <row r="981" spans="1:3" ht="12.75" customHeight="1" x14ac:dyDescent="0.3">
      <c r="A981" s="2"/>
      <c r="B981" s="2"/>
      <c r="C981" s="1"/>
    </row>
    <row r="982" spans="1:3" ht="12.75" customHeight="1" x14ac:dyDescent="0.3">
      <c r="A982" s="2"/>
      <c r="B982" s="2"/>
      <c r="C982" s="1"/>
    </row>
    <row r="983" spans="1:3" ht="12.75" customHeight="1" x14ac:dyDescent="0.3">
      <c r="A983" s="2"/>
      <c r="B983" s="2"/>
      <c r="C983" s="1"/>
    </row>
    <row r="984" spans="1:3" ht="12.75" customHeight="1" x14ac:dyDescent="0.3">
      <c r="A984" s="2"/>
      <c r="B984" s="2"/>
      <c r="C984" s="1"/>
    </row>
    <row r="985" spans="1:3" ht="12.75" customHeight="1" x14ac:dyDescent="0.3">
      <c r="A985" s="2"/>
      <c r="B985" s="2"/>
      <c r="C985" s="1"/>
    </row>
    <row r="986" spans="1:3" ht="12.75" customHeight="1" x14ac:dyDescent="0.3">
      <c r="A986" s="2"/>
      <c r="B986" s="2"/>
      <c r="C986" s="1"/>
    </row>
    <row r="987" spans="1:3" ht="12.75" customHeight="1" x14ac:dyDescent="0.3">
      <c r="A987" s="2"/>
      <c r="B987" s="2"/>
      <c r="C987" s="1"/>
    </row>
    <row r="988" spans="1:3" ht="12.75" customHeight="1" x14ac:dyDescent="0.3">
      <c r="A988" s="2"/>
      <c r="B988" s="2"/>
      <c r="C988" s="1"/>
    </row>
    <row r="989" spans="1:3" ht="12.75" customHeight="1" x14ac:dyDescent="0.3">
      <c r="A989" s="2"/>
      <c r="B989" s="2"/>
      <c r="C989" s="1"/>
    </row>
    <row r="990" spans="1:3" ht="12.75" customHeight="1" x14ac:dyDescent="0.3">
      <c r="A990" s="2"/>
      <c r="B990" s="2"/>
      <c r="C990" s="1"/>
    </row>
    <row r="991" spans="1:3" ht="12.75" customHeight="1" x14ac:dyDescent="0.3">
      <c r="A991" s="2"/>
      <c r="B991" s="2"/>
      <c r="C991" s="1"/>
    </row>
    <row r="992" spans="1:3" ht="12.75" customHeight="1" x14ac:dyDescent="0.3">
      <c r="A992" s="2"/>
      <c r="B992" s="2"/>
      <c r="C992" s="1"/>
    </row>
    <row r="993" spans="1:3" ht="12.75" customHeight="1" x14ac:dyDescent="0.3">
      <c r="A993" s="2"/>
      <c r="B993" s="2"/>
      <c r="C993" s="1"/>
    </row>
    <row r="994" spans="1:3" ht="12.75" customHeight="1" x14ac:dyDescent="0.3">
      <c r="A994" s="2"/>
      <c r="B994" s="2"/>
      <c r="C994" s="1"/>
    </row>
    <row r="995" spans="1:3" ht="12.75" customHeight="1" x14ac:dyDescent="0.3">
      <c r="A995" s="2"/>
      <c r="B995" s="2"/>
      <c r="C995" s="1"/>
    </row>
    <row r="996" spans="1:3" ht="12.75" customHeight="1" x14ac:dyDescent="0.3">
      <c r="A996" s="2"/>
      <c r="B996" s="2"/>
      <c r="C996" s="1"/>
    </row>
    <row r="997" spans="1:3" ht="12.75" customHeight="1" x14ac:dyDescent="0.3">
      <c r="A997" s="2"/>
      <c r="B997" s="2"/>
      <c r="C997" s="1"/>
    </row>
    <row r="998" spans="1:3" ht="12.75" customHeight="1" x14ac:dyDescent="0.3">
      <c r="A998" s="2"/>
      <c r="B998" s="2"/>
      <c r="C998" s="1"/>
    </row>
    <row r="999" spans="1:3" ht="12.75" customHeight="1" x14ac:dyDescent="0.3">
      <c r="A999" s="2"/>
      <c r="B999" s="2"/>
      <c r="C999" s="1"/>
    </row>
    <row r="1000" spans="1:3" ht="12.75" customHeight="1" x14ac:dyDescent="0.3">
      <c r="A1000" s="2"/>
      <c r="B1000" s="2"/>
      <c r="C1000" s="1"/>
    </row>
    <row r="1001" spans="1:3" ht="12.75" customHeight="1" x14ac:dyDescent="0.3">
      <c r="A1001" s="2"/>
      <c r="B1001" s="2"/>
      <c r="C1001" s="1"/>
    </row>
    <row r="1002" spans="1:3" ht="12.75" customHeight="1" x14ac:dyDescent="0.3">
      <c r="A1002" s="2"/>
      <c r="B1002" s="2"/>
      <c r="C1002" s="1"/>
    </row>
    <row r="1003" spans="1:3" ht="12.75" customHeight="1" x14ac:dyDescent="0.3">
      <c r="A1003" s="2"/>
      <c r="B1003" s="2"/>
      <c r="C1003" s="1"/>
    </row>
    <row r="1004" spans="1:3" ht="12.75" customHeight="1" x14ac:dyDescent="0.3">
      <c r="A1004" s="2"/>
      <c r="B1004" s="2"/>
      <c r="C1004" s="1"/>
    </row>
    <row r="1005" spans="1:3" ht="12.75" customHeight="1" x14ac:dyDescent="0.3">
      <c r="A1005" s="2"/>
      <c r="B1005" s="2"/>
      <c r="C1005" s="1"/>
    </row>
    <row r="1006" spans="1:3" ht="12.75" customHeight="1" x14ac:dyDescent="0.3">
      <c r="A1006" s="2"/>
      <c r="B1006" s="2"/>
      <c r="C1006" s="1"/>
    </row>
    <row r="1007" spans="1:3" ht="12.75" customHeight="1" x14ac:dyDescent="0.3">
      <c r="A1007" s="2"/>
      <c r="B1007" s="2"/>
      <c r="C1007" s="1"/>
    </row>
    <row r="1008" spans="1:3" ht="12.75" customHeight="1" x14ac:dyDescent="0.3">
      <c r="A1008" s="2"/>
      <c r="B1008" s="2"/>
      <c r="C1008" s="1"/>
    </row>
    <row r="1009" spans="1:3" ht="12.75" customHeight="1" x14ac:dyDescent="0.3">
      <c r="A1009" s="2"/>
      <c r="B1009" s="2"/>
      <c r="C1009" s="1"/>
    </row>
    <row r="1010" spans="1:3" ht="12.75" customHeight="1" x14ac:dyDescent="0.3">
      <c r="A1010" s="2"/>
      <c r="B1010" s="2"/>
      <c r="C1010" s="1"/>
    </row>
    <row r="1011" spans="1:3" ht="12.75" customHeight="1" x14ac:dyDescent="0.3">
      <c r="A1011" s="2"/>
      <c r="B1011" s="2"/>
      <c r="C1011" s="1"/>
    </row>
    <row r="1012" spans="1:3" ht="12.75" customHeight="1" x14ac:dyDescent="0.3">
      <c r="A1012" s="2"/>
      <c r="B1012" s="2"/>
      <c r="C1012" s="1"/>
    </row>
    <row r="1013" spans="1:3" ht="12.75" customHeight="1" x14ac:dyDescent="0.3">
      <c r="A1013" s="2"/>
      <c r="B1013" s="2"/>
      <c r="C1013" s="1"/>
    </row>
    <row r="1014" spans="1:3" ht="12.75" customHeight="1" x14ac:dyDescent="0.3">
      <c r="A1014" s="2"/>
      <c r="B1014" s="2"/>
      <c r="C1014" s="1"/>
    </row>
    <row r="1015" spans="1:3" ht="12.75" customHeight="1" x14ac:dyDescent="0.3">
      <c r="A1015" s="2"/>
      <c r="B1015" s="2"/>
      <c r="C1015" s="1"/>
    </row>
    <row r="1016" spans="1:3" ht="12.75" customHeight="1" x14ac:dyDescent="0.3">
      <c r="A1016" s="2"/>
      <c r="B1016" s="2"/>
      <c r="C1016" s="1"/>
    </row>
    <row r="1017" spans="1:3" ht="12.75" customHeight="1" x14ac:dyDescent="0.3">
      <c r="A1017" s="2"/>
      <c r="B1017" s="2"/>
      <c r="C1017" s="1"/>
    </row>
    <row r="1018" spans="1:3" ht="12.75" customHeight="1" x14ac:dyDescent="0.3">
      <c r="A1018" s="2"/>
      <c r="B1018" s="2"/>
      <c r="C1018" s="1"/>
    </row>
    <row r="1019" spans="1:3" ht="12.75" customHeight="1" x14ac:dyDescent="0.3">
      <c r="A1019" s="2"/>
      <c r="B1019" s="2"/>
      <c r="C1019" s="1"/>
    </row>
    <row r="1020" spans="1:3" ht="12.75" customHeight="1" x14ac:dyDescent="0.3">
      <c r="A1020" s="2"/>
      <c r="B1020" s="2"/>
      <c r="C1020" s="1"/>
    </row>
    <row r="1021" spans="1:3" ht="12.75" customHeight="1" x14ac:dyDescent="0.3">
      <c r="A1021" s="2"/>
      <c r="B1021" s="2"/>
      <c r="C1021" s="1"/>
    </row>
    <row r="1022" spans="1:3" ht="12.75" customHeight="1" x14ac:dyDescent="0.3">
      <c r="A1022" s="2"/>
      <c r="B1022" s="2"/>
      <c r="C1022" s="1"/>
    </row>
    <row r="1023" spans="1:3" ht="12.75" customHeight="1" x14ac:dyDescent="0.3">
      <c r="A1023" s="2"/>
      <c r="B1023" s="2"/>
      <c r="C1023" s="1"/>
    </row>
    <row r="1024" spans="1:3" ht="12.75" customHeight="1" x14ac:dyDescent="0.3">
      <c r="A1024" s="2"/>
      <c r="B1024" s="2"/>
      <c r="C1024" s="1"/>
    </row>
    <row r="1025" spans="1:3" ht="12.75" customHeight="1" x14ac:dyDescent="0.3">
      <c r="A1025" s="2"/>
      <c r="B1025" s="2"/>
      <c r="C1025" s="1"/>
    </row>
    <row r="1026" spans="1:3" ht="12.75" customHeight="1" x14ac:dyDescent="0.3">
      <c r="A1026" s="2"/>
      <c r="B1026" s="2"/>
      <c r="C1026" s="1"/>
    </row>
    <row r="1027" spans="1:3" ht="12.75" customHeight="1" x14ac:dyDescent="0.3">
      <c r="A1027" s="2"/>
      <c r="B1027" s="2"/>
      <c r="C1027" s="1"/>
    </row>
    <row r="1028" spans="1:3" ht="12.75" customHeight="1" x14ac:dyDescent="0.3">
      <c r="A1028" s="2"/>
      <c r="B1028" s="2"/>
      <c r="C1028" s="1"/>
    </row>
    <row r="1029" spans="1:3" ht="12.75" customHeight="1" x14ac:dyDescent="0.3">
      <c r="A1029" s="2"/>
      <c r="B1029" s="2"/>
      <c r="C1029" s="1"/>
    </row>
    <row r="1030" spans="1:3" ht="12.75" customHeight="1" x14ac:dyDescent="0.3">
      <c r="A1030" s="2"/>
      <c r="B1030" s="2"/>
      <c r="C1030" s="1"/>
    </row>
    <row r="1031" spans="1:3" ht="12.75" customHeight="1" x14ac:dyDescent="0.3">
      <c r="A1031" s="2"/>
      <c r="B1031" s="2"/>
      <c r="C1031" s="1"/>
    </row>
    <row r="1032" spans="1:3" ht="12.75" customHeight="1" x14ac:dyDescent="0.3">
      <c r="A1032" s="2"/>
      <c r="B1032" s="2"/>
      <c r="C1032" s="1"/>
    </row>
    <row r="1033" spans="1:3" ht="12.75" customHeight="1" x14ac:dyDescent="0.3">
      <c r="A1033" s="2"/>
      <c r="B1033" s="2"/>
      <c r="C1033" s="1"/>
    </row>
    <row r="1034" spans="1:3" ht="12.75" customHeight="1" x14ac:dyDescent="0.3">
      <c r="A1034" s="2"/>
      <c r="B1034" s="2"/>
      <c r="C1034" s="1"/>
    </row>
    <row r="1035" spans="1:3" ht="12.75" customHeight="1" x14ac:dyDescent="0.3">
      <c r="A1035" s="2"/>
      <c r="B1035" s="2"/>
      <c r="C1035" s="1"/>
    </row>
    <row r="1036" spans="1:3" ht="12.75" customHeight="1" x14ac:dyDescent="0.3">
      <c r="A1036" s="2"/>
      <c r="B1036" s="2"/>
      <c r="C1036" s="1"/>
    </row>
    <row r="1037" spans="1:3" ht="12.75" customHeight="1" x14ac:dyDescent="0.3">
      <c r="A1037" s="2"/>
      <c r="B1037" s="2"/>
      <c r="C1037" s="1"/>
    </row>
    <row r="1038" spans="1:3" ht="12.75" customHeight="1" x14ac:dyDescent="0.3">
      <c r="A1038" s="2"/>
      <c r="B1038" s="2"/>
      <c r="C1038" s="1"/>
    </row>
    <row r="1039" spans="1:3" ht="12.75" customHeight="1" x14ac:dyDescent="0.3">
      <c r="A1039" s="2"/>
      <c r="B1039" s="2"/>
      <c r="C1039" s="1"/>
    </row>
    <row r="1040" spans="1:3" ht="12.75" customHeight="1" x14ac:dyDescent="0.3">
      <c r="A1040" s="2"/>
      <c r="B1040" s="2"/>
      <c r="C1040" s="1"/>
    </row>
    <row r="1041" spans="1:3" ht="12.75" customHeight="1" x14ac:dyDescent="0.3">
      <c r="A1041" s="2"/>
      <c r="B1041" s="2"/>
      <c r="C1041" s="1"/>
    </row>
    <row r="1042" spans="1:3" ht="12.75" customHeight="1" x14ac:dyDescent="0.3">
      <c r="A1042" s="2"/>
      <c r="B1042" s="2"/>
      <c r="C1042" s="1"/>
    </row>
    <row r="1043" spans="1:3" ht="12.75" customHeight="1" x14ac:dyDescent="0.3">
      <c r="A1043" s="2"/>
      <c r="B1043" s="2"/>
      <c r="C1043" s="1"/>
    </row>
    <row r="1044" spans="1:3" ht="12.75" customHeight="1" x14ac:dyDescent="0.3">
      <c r="A1044" s="2"/>
      <c r="B1044" s="2"/>
      <c r="C1044" s="1"/>
    </row>
    <row r="1045" spans="1:3" ht="12.75" customHeight="1" x14ac:dyDescent="0.3">
      <c r="A1045" s="2"/>
      <c r="B1045" s="2"/>
      <c r="C1045" s="1"/>
    </row>
    <row r="1046" spans="1:3" ht="12.75" customHeight="1" x14ac:dyDescent="0.3">
      <c r="A1046" s="2"/>
      <c r="B1046" s="2"/>
      <c r="C1046" s="1"/>
    </row>
    <row r="1047" spans="1:3" ht="12.75" customHeight="1" x14ac:dyDescent="0.3">
      <c r="A1047" s="2"/>
      <c r="B1047" s="2"/>
      <c r="C1047" s="1"/>
    </row>
    <row r="1048" spans="1:3" ht="12.75" customHeight="1" x14ac:dyDescent="0.3">
      <c r="A1048" s="2"/>
      <c r="B1048" s="2"/>
      <c r="C1048" s="1"/>
    </row>
    <row r="1049" spans="1:3" ht="12.75" customHeight="1" x14ac:dyDescent="0.3">
      <c r="A1049" s="2"/>
      <c r="B1049" s="2"/>
      <c r="C1049" s="1"/>
    </row>
    <row r="1050" spans="1:3" ht="12.75" customHeight="1" x14ac:dyDescent="0.3">
      <c r="A1050" s="2"/>
      <c r="B1050" s="2"/>
      <c r="C1050" s="1"/>
    </row>
    <row r="1051" spans="1:3" ht="12.75" customHeight="1" x14ac:dyDescent="0.3">
      <c r="A1051" s="2"/>
      <c r="B1051" s="2"/>
      <c r="C1051" s="1"/>
    </row>
    <row r="1052" spans="1:3" ht="12.75" customHeight="1" x14ac:dyDescent="0.3">
      <c r="A1052" s="2"/>
      <c r="B1052" s="2"/>
      <c r="C1052" s="1"/>
    </row>
    <row r="1053" spans="1:3" ht="12.75" customHeight="1" x14ac:dyDescent="0.3">
      <c r="A1053" s="2"/>
      <c r="B1053" s="2"/>
      <c r="C1053" s="1"/>
    </row>
    <row r="1054" spans="1:3" ht="12.75" customHeight="1" x14ac:dyDescent="0.3">
      <c r="A1054" s="2"/>
      <c r="B1054" s="2"/>
      <c r="C1054" s="1"/>
    </row>
    <row r="1055" spans="1:3" ht="12.75" customHeight="1" x14ac:dyDescent="0.3">
      <c r="A1055" s="2"/>
      <c r="B1055" s="2"/>
      <c r="C1055" s="1"/>
    </row>
    <row r="1056" spans="1:3" ht="12.75" customHeight="1" x14ac:dyDescent="0.3">
      <c r="A1056" s="2"/>
      <c r="B1056" s="2"/>
      <c r="C1056" s="1"/>
    </row>
    <row r="1057" spans="1:3" ht="12.75" customHeight="1" x14ac:dyDescent="0.3">
      <c r="A1057" s="2"/>
      <c r="B1057" s="2"/>
      <c r="C1057" s="1"/>
    </row>
    <row r="1058" spans="1:3" ht="12.75" customHeight="1" x14ac:dyDescent="0.3">
      <c r="A1058" s="2"/>
      <c r="B1058" s="2"/>
      <c r="C1058" s="1"/>
    </row>
    <row r="1059" spans="1:3" ht="12.75" customHeight="1" x14ac:dyDescent="0.3">
      <c r="A1059" s="2"/>
      <c r="B1059" s="2"/>
      <c r="C1059" s="1"/>
    </row>
    <row r="1060" spans="1:3" ht="12.75" customHeight="1" x14ac:dyDescent="0.3">
      <c r="A1060" s="2"/>
      <c r="B1060" s="2"/>
      <c r="C1060" s="1"/>
    </row>
    <row r="1061" spans="1:3" ht="12.75" customHeight="1" x14ac:dyDescent="0.3">
      <c r="A1061" s="2"/>
      <c r="B1061" s="2"/>
      <c r="C1061" s="1"/>
    </row>
    <row r="1062" spans="1:3" ht="12.75" customHeight="1" x14ac:dyDescent="0.3">
      <c r="A1062" s="2"/>
      <c r="B1062" s="2"/>
      <c r="C1062" s="1"/>
    </row>
    <row r="1063" spans="1:3" ht="12.75" customHeight="1" x14ac:dyDescent="0.3">
      <c r="A1063" s="2"/>
      <c r="B1063" s="2"/>
      <c r="C1063" s="1"/>
    </row>
    <row r="1064" spans="1:3" ht="12.75" customHeight="1" x14ac:dyDescent="0.3">
      <c r="A1064" s="2"/>
      <c r="B1064" s="2"/>
      <c r="C1064" s="1"/>
    </row>
    <row r="1065" spans="1:3" ht="12.75" customHeight="1" x14ac:dyDescent="0.3">
      <c r="A1065" s="2"/>
      <c r="B1065" s="2"/>
      <c r="C1065" s="1"/>
    </row>
    <row r="1066" spans="1:3" ht="12.75" customHeight="1" x14ac:dyDescent="0.3">
      <c r="A1066" s="2"/>
      <c r="B1066" s="2"/>
      <c r="C1066" s="1"/>
    </row>
    <row r="1067" spans="1:3" ht="12.75" customHeight="1" x14ac:dyDescent="0.3">
      <c r="A1067" s="2"/>
      <c r="B1067" s="2"/>
      <c r="C1067" s="1"/>
    </row>
    <row r="1068" spans="1:3" ht="12.75" customHeight="1" x14ac:dyDescent="0.3">
      <c r="A1068" s="2"/>
      <c r="B1068" s="2"/>
      <c r="C1068" s="1"/>
    </row>
    <row r="1069" spans="1:3" ht="12.75" customHeight="1" x14ac:dyDescent="0.3">
      <c r="A1069" s="2"/>
      <c r="B1069" s="2"/>
      <c r="C1069" s="1"/>
    </row>
    <row r="1070" spans="1:3" ht="12.75" customHeight="1" x14ac:dyDescent="0.3">
      <c r="A1070" s="2"/>
      <c r="B1070" s="2"/>
      <c r="C1070" s="1"/>
    </row>
    <row r="1071" spans="1:3" ht="12.75" customHeight="1" x14ac:dyDescent="0.3">
      <c r="A1071" s="2"/>
      <c r="B1071" s="2"/>
      <c r="C1071" s="1"/>
    </row>
    <row r="1072" spans="1:3" ht="12.75" customHeight="1" x14ac:dyDescent="0.3">
      <c r="A1072" s="2"/>
      <c r="B1072" s="2"/>
      <c r="C1072" s="1"/>
    </row>
    <row r="1073" spans="1:3" ht="12.75" customHeight="1" x14ac:dyDescent="0.3">
      <c r="A1073" s="2"/>
      <c r="B1073" s="2"/>
      <c r="C1073" s="1"/>
    </row>
    <row r="1074" spans="1:3" ht="12.75" customHeight="1" x14ac:dyDescent="0.3">
      <c r="A1074" s="2"/>
      <c r="B1074" s="2"/>
      <c r="C1074" s="1"/>
    </row>
    <row r="1075" spans="1:3" ht="12.75" customHeight="1" x14ac:dyDescent="0.3">
      <c r="A1075" s="2"/>
      <c r="B1075" s="2"/>
      <c r="C1075" s="1"/>
    </row>
    <row r="1076" spans="1:3" ht="12.75" customHeight="1" x14ac:dyDescent="0.3">
      <c r="A1076" s="2"/>
      <c r="B1076" s="2"/>
      <c r="C1076" s="1"/>
    </row>
    <row r="1077" spans="1:3" ht="12.75" customHeight="1" x14ac:dyDescent="0.3">
      <c r="A1077" s="2"/>
      <c r="B1077" s="2"/>
      <c r="C1077" s="1"/>
    </row>
    <row r="1078" spans="1:3" ht="12.75" customHeight="1" x14ac:dyDescent="0.3">
      <c r="A1078" s="2"/>
      <c r="B1078" s="2"/>
      <c r="C1078" s="1"/>
    </row>
    <row r="1079" spans="1:3" ht="12.75" customHeight="1" x14ac:dyDescent="0.3">
      <c r="A1079" s="2"/>
      <c r="B1079" s="2"/>
      <c r="C1079" s="1"/>
    </row>
    <row r="1080" spans="1:3" ht="12.75" customHeight="1" x14ac:dyDescent="0.3">
      <c r="A1080" s="2"/>
      <c r="B1080" s="2"/>
      <c r="C1080" s="1"/>
    </row>
    <row r="1081" spans="1:3" ht="12.75" customHeight="1" x14ac:dyDescent="0.3">
      <c r="A1081" s="2"/>
      <c r="B1081" s="2"/>
      <c r="C1081" s="1"/>
    </row>
    <row r="1082" spans="1:3" ht="12.75" customHeight="1" x14ac:dyDescent="0.3">
      <c r="A1082" s="2"/>
      <c r="B1082" s="2"/>
      <c r="C1082" s="1"/>
    </row>
    <row r="1083" spans="1:3" ht="12.75" customHeight="1" x14ac:dyDescent="0.3">
      <c r="A1083" s="2"/>
      <c r="B1083" s="2"/>
      <c r="C1083" s="1"/>
    </row>
    <row r="1084" spans="1:3" ht="12.75" customHeight="1" x14ac:dyDescent="0.3">
      <c r="A1084" s="2"/>
      <c r="B1084" s="2"/>
      <c r="C1084" s="1"/>
    </row>
    <row r="1085" spans="1:3" ht="12.75" customHeight="1" x14ac:dyDescent="0.3">
      <c r="A1085" s="2"/>
      <c r="B1085" s="2"/>
      <c r="C1085" s="1"/>
    </row>
    <row r="1086" spans="1:3" ht="12.75" customHeight="1" x14ac:dyDescent="0.3">
      <c r="A1086" s="2"/>
      <c r="B1086" s="2"/>
      <c r="C1086" s="1"/>
    </row>
    <row r="1087" spans="1:3" ht="12.75" customHeight="1" x14ac:dyDescent="0.3">
      <c r="A1087" s="2"/>
      <c r="B1087" s="2"/>
      <c r="C1087" s="1"/>
    </row>
    <row r="1088" spans="1:3" ht="12.75" customHeight="1" x14ac:dyDescent="0.3">
      <c r="A1088" s="2"/>
      <c r="B1088" s="2"/>
      <c r="C1088" s="1"/>
    </row>
    <row r="1089" spans="1:3" ht="12.75" customHeight="1" x14ac:dyDescent="0.3">
      <c r="A1089" s="2"/>
      <c r="B1089" s="2"/>
      <c r="C1089" s="1"/>
    </row>
    <row r="1090" spans="1:3" ht="12.75" customHeight="1" x14ac:dyDescent="0.3">
      <c r="A1090" s="2"/>
      <c r="B1090" s="2"/>
      <c r="C1090" s="1"/>
    </row>
    <row r="1091" spans="1:3" ht="12.75" customHeight="1" x14ac:dyDescent="0.3">
      <c r="A1091" s="2"/>
      <c r="B1091" s="2"/>
      <c r="C1091" s="1"/>
    </row>
    <row r="1092" spans="1:3" ht="12.75" customHeight="1" x14ac:dyDescent="0.3">
      <c r="A1092" s="2"/>
      <c r="B1092" s="2"/>
      <c r="C1092" s="1"/>
    </row>
    <row r="1093" spans="1:3" ht="12.75" customHeight="1" x14ac:dyDescent="0.3">
      <c r="A1093" s="2"/>
      <c r="B1093" s="2"/>
      <c r="C1093" s="1"/>
    </row>
    <row r="1094" spans="1:3" ht="12.75" customHeight="1" x14ac:dyDescent="0.3">
      <c r="A1094" s="2"/>
      <c r="B1094" s="2"/>
      <c r="C1094" s="1"/>
    </row>
    <row r="1095" spans="1:3" ht="12.75" customHeight="1" x14ac:dyDescent="0.3">
      <c r="A1095" s="2"/>
      <c r="B1095" s="2"/>
      <c r="C1095" s="1"/>
    </row>
    <row r="1096" spans="1:3" ht="12.75" customHeight="1" x14ac:dyDescent="0.3">
      <c r="A1096" s="2"/>
      <c r="B1096" s="2"/>
      <c r="C1096" s="1"/>
    </row>
    <row r="1097" spans="1:3" ht="12.75" customHeight="1" x14ac:dyDescent="0.3">
      <c r="A1097" s="2"/>
      <c r="B1097" s="2"/>
      <c r="C1097" s="1"/>
    </row>
    <row r="1098" spans="1:3" ht="12.75" customHeight="1" x14ac:dyDescent="0.3">
      <c r="A1098" s="2"/>
      <c r="B1098" s="2"/>
      <c r="C1098" s="1"/>
    </row>
    <row r="1099" spans="1:3" ht="12.75" customHeight="1" x14ac:dyDescent="0.3">
      <c r="A1099" s="2"/>
      <c r="B1099" s="2"/>
      <c r="C1099" s="1"/>
    </row>
    <row r="1100" spans="1:3" ht="12.75" customHeight="1" x14ac:dyDescent="0.3">
      <c r="A1100" s="2"/>
      <c r="B1100" s="2"/>
      <c r="C1100" s="1"/>
    </row>
    <row r="1101" spans="1:3" ht="12.75" customHeight="1" x14ac:dyDescent="0.3">
      <c r="A1101" s="2"/>
      <c r="B1101" s="2"/>
      <c r="C1101" s="1"/>
    </row>
    <row r="1102" spans="1:3" ht="12.75" customHeight="1" x14ac:dyDescent="0.3">
      <c r="A1102" s="2"/>
      <c r="B1102" s="2"/>
      <c r="C1102" s="1"/>
    </row>
    <row r="1103" spans="1:3" ht="12.75" customHeight="1" x14ac:dyDescent="0.3">
      <c r="A1103" s="2"/>
      <c r="B1103" s="2"/>
      <c r="C1103" s="1"/>
    </row>
    <row r="1104" spans="1:3" ht="12.75" customHeight="1" x14ac:dyDescent="0.3">
      <c r="A1104" s="2"/>
      <c r="B1104" s="2"/>
      <c r="C1104" s="1"/>
    </row>
    <row r="1105" spans="1:3" ht="12.75" customHeight="1" x14ac:dyDescent="0.3">
      <c r="A1105" s="2"/>
      <c r="B1105" s="2"/>
      <c r="C1105" s="1"/>
    </row>
    <row r="1106" spans="1:3" ht="12.75" customHeight="1" x14ac:dyDescent="0.3">
      <c r="A1106" s="2"/>
      <c r="B1106" s="2"/>
      <c r="C1106" s="1"/>
    </row>
    <row r="1107" spans="1:3" ht="12.75" customHeight="1" x14ac:dyDescent="0.3">
      <c r="A1107" s="2"/>
      <c r="B1107" s="2"/>
      <c r="C1107" s="1"/>
    </row>
    <row r="1108" spans="1:3" ht="12.75" customHeight="1" x14ac:dyDescent="0.3">
      <c r="A1108" s="2"/>
      <c r="B1108" s="2"/>
      <c r="C1108" s="1"/>
    </row>
    <row r="1109" spans="1:3" ht="12.75" customHeight="1" x14ac:dyDescent="0.3">
      <c r="A1109" s="2"/>
      <c r="B1109" s="2"/>
      <c r="C1109" s="1"/>
    </row>
    <row r="1110" spans="1:3" ht="12.75" customHeight="1" x14ac:dyDescent="0.3">
      <c r="A1110" s="2"/>
      <c r="B1110" s="2"/>
      <c r="C1110" s="1"/>
    </row>
    <row r="1111" spans="1:3" ht="12.75" customHeight="1" x14ac:dyDescent="0.3">
      <c r="A1111" s="2"/>
      <c r="B1111" s="2"/>
      <c r="C1111" s="1"/>
    </row>
    <row r="1112" spans="1:3" ht="12.75" customHeight="1" x14ac:dyDescent="0.3">
      <c r="A1112" s="2"/>
      <c r="B1112" s="2"/>
      <c r="C1112" s="1"/>
    </row>
    <row r="1113" spans="1:3" ht="12.75" customHeight="1" x14ac:dyDescent="0.3">
      <c r="A1113" s="2"/>
      <c r="B1113" s="2"/>
      <c r="C1113" s="1"/>
    </row>
    <row r="1114" spans="1:3" ht="12.75" customHeight="1" x14ac:dyDescent="0.3">
      <c r="A1114" s="2"/>
      <c r="B1114" s="2"/>
      <c r="C1114" s="1"/>
    </row>
    <row r="1115" spans="1:3" ht="12.75" customHeight="1" x14ac:dyDescent="0.3">
      <c r="A1115" s="2"/>
      <c r="B1115" s="2"/>
      <c r="C1115" s="1"/>
    </row>
    <row r="1116" spans="1:3" ht="12.75" customHeight="1" x14ac:dyDescent="0.3">
      <c r="A1116" s="2"/>
      <c r="B1116" s="2"/>
      <c r="C1116" s="1"/>
    </row>
    <row r="1117" spans="1:3" ht="12.75" customHeight="1" x14ac:dyDescent="0.3">
      <c r="A1117" s="2"/>
      <c r="B1117" s="2"/>
      <c r="C1117" s="1"/>
    </row>
    <row r="1118" spans="1:3" ht="12.75" customHeight="1" x14ac:dyDescent="0.3">
      <c r="A1118" s="2"/>
      <c r="B1118" s="2"/>
      <c r="C1118" s="1"/>
    </row>
    <row r="1119" spans="1:3" ht="12.75" customHeight="1" x14ac:dyDescent="0.3">
      <c r="A1119" s="2"/>
      <c r="B1119" s="2"/>
      <c r="C1119" s="1"/>
    </row>
    <row r="1120" spans="1:3" ht="12.75" customHeight="1" x14ac:dyDescent="0.3">
      <c r="A1120" s="2"/>
      <c r="B1120" s="2"/>
      <c r="C1120" s="1"/>
    </row>
    <row r="1121" spans="1:3" ht="12.75" customHeight="1" x14ac:dyDescent="0.3">
      <c r="A1121" s="2"/>
      <c r="B1121" s="2"/>
      <c r="C1121" s="1"/>
    </row>
    <row r="1122" spans="1:3" ht="12.75" customHeight="1" x14ac:dyDescent="0.3">
      <c r="A1122" s="2"/>
      <c r="B1122" s="2"/>
      <c r="C1122" s="1"/>
    </row>
    <row r="1123" spans="1:3" ht="12.75" customHeight="1" x14ac:dyDescent="0.3">
      <c r="A1123" s="2"/>
      <c r="B1123" s="2"/>
      <c r="C1123" s="1"/>
    </row>
    <row r="1124" spans="1:3" ht="12.75" customHeight="1" x14ac:dyDescent="0.3">
      <c r="A1124" s="2"/>
      <c r="B1124" s="2"/>
      <c r="C1124" s="1"/>
    </row>
    <row r="1125" spans="1:3" ht="12.75" customHeight="1" x14ac:dyDescent="0.3">
      <c r="A1125" s="2"/>
      <c r="B1125" s="2"/>
      <c r="C1125" s="1"/>
    </row>
    <row r="1126" spans="1:3" ht="12.75" customHeight="1" x14ac:dyDescent="0.3">
      <c r="A1126" s="2"/>
      <c r="B1126" s="2"/>
      <c r="C1126" s="1"/>
    </row>
    <row r="1127" spans="1:3" ht="12.75" customHeight="1" x14ac:dyDescent="0.3">
      <c r="A1127" s="2"/>
      <c r="B1127" s="2"/>
      <c r="C1127" s="1"/>
    </row>
    <row r="1128" spans="1:3" ht="12.75" customHeight="1" x14ac:dyDescent="0.3">
      <c r="A1128" s="2"/>
      <c r="B1128" s="2"/>
      <c r="C1128" s="1"/>
    </row>
    <row r="1129" spans="1:3" ht="12.75" customHeight="1" x14ac:dyDescent="0.3">
      <c r="A1129" s="2"/>
      <c r="B1129" s="2"/>
      <c r="C1129" s="1"/>
    </row>
    <row r="1130" spans="1:3" ht="12.75" customHeight="1" x14ac:dyDescent="0.3">
      <c r="A1130" s="2"/>
      <c r="B1130" s="2"/>
      <c r="C1130" s="1"/>
    </row>
    <row r="1131" spans="1:3" ht="12.75" customHeight="1" x14ac:dyDescent="0.3">
      <c r="A1131" s="2"/>
      <c r="B1131" s="2"/>
      <c r="C1131" s="1"/>
    </row>
    <row r="1132" spans="1:3" ht="12.75" customHeight="1" x14ac:dyDescent="0.3">
      <c r="A1132" s="2"/>
      <c r="B1132" s="2"/>
      <c r="C1132" s="1"/>
    </row>
    <row r="1133" spans="1:3" ht="12.75" customHeight="1" x14ac:dyDescent="0.3">
      <c r="A1133" s="2"/>
      <c r="B1133" s="2"/>
      <c r="C1133" s="1"/>
    </row>
    <row r="1134" spans="1:3" ht="12.75" customHeight="1" x14ac:dyDescent="0.3">
      <c r="A1134" s="2"/>
      <c r="B1134" s="2"/>
      <c r="C1134" s="1"/>
    </row>
    <row r="1135" spans="1:3" ht="12.75" customHeight="1" x14ac:dyDescent="0.3">
      <c r="A1135" s="2"/>
      <c r="B1135" s="2"/>
      <c r="C1135" s="1"/>
    </row>
    <row r="1136" spans="1:3" ht="12.75" customHeight="1" x14ac:dyDescent="0.3">
      <c r="A1136" s="2"/>
      <c r="B1136" s="2"/>
      <c r="C1136" s="1"/>
    </row>
    <row r="1137" spans="1:3" ht="12.75" customHeight="1" x14ac:dyDescent="0.3">
      <c r="A1137" s="2"/>
      <c r="B1137" s="2"/>
      <c r="C1137" s="1"/>
    </row>
    <row r="1138" spans="1:3" ht="12.75" customHeight="1" x14ac:dyDescent="0.3">
      <c r="A1138" s="2"/>
      <c r="B1138" s="2"/>
      <c r="C1138" s="1"/>
    </row>
    <row r="1139" spans="1:3" ht="12.75" customHeight="1" x14ac:dyDescent="0.3">
      <c r="A1139" s="2"/>
      <c r="B1139" s="2"/>
      <c r="C1139" s="1"/>
    </row>
    <row r="1140" spans="1:3" ht="12.75" customHeight="1" x14ac:dyDescent="0.3">
      <c r="A1140" s="2"/>
      <c r="B1140" s="2"/>
      <c r="C1140" s="1"/>
    </row>
    <row r="1141" spans="1:3" ht="12.75" customHeight="1" x14ac:dyDescent="0.3">
      <c r="A1141" s="2"/>
      <c r="B1141" s="2"/>
      <c r="C1141" s="1"/>
    </row>
    <row r="1142" spans="1:3" ht="12.75" customHeight="1" x14ac:dyDescent="0.3">
      <c r="A1142" s="2"/>
      <c r="B1142" s="2"/>
      <c r="C1142" s="1"/>
    </row>
    <row r="1143" spans="1:3" ht="12.75" customHeight="1" x14ac:dyDescent="0.3">
      <c r="A1143" s="2"/>
      <c r="B1143" s="2"/>
      <c r="C1143" s="1"/>
    </row>
    <row r="1144" spans="1:3" ht="12.75" customHeight="1" x14ac:dyDescent="0.3">
      <c r="A1144" s="2"/>
      <c r="B1144" s="2"/>
      <c r="C1144" s="1"/>
    </row>
    <row r="1145" spans="1:3" ht="12.75" customHeight="1" x14ac:dyDescent="0.3">
      <c r="A1145" s="2"/>
      <c r="B1145" s="2"/>
      <c r="C1145" s="1"/>
    </row>
    <row r="1146" spans="1:3" ht="12.75" customHeight="1" x14ac:dyDescent="0.3">
      <c r="A1146" s="2"/>
      <c r="B1146" s="2"/>
      <c r="C1146" s="1"/>
    </row>
    <row r="1147" spans="1:3" ht="12.75" customHeight="1" x14ac:dyDescent="0.3">
      <c r="A1147" s="2"/>
      <c r="B1147" s="2"/>
      <c r="C1147" s="1"/>
    </row>
    <row r="1148" spans="1:3" ht="12.75" customHeight="1" x14ac:dyDescent="0.3">
      <c r="A1148" s="2"/>
      <c r="B1148" s="2"/>
      <c r="C1148" s="1"/>
    </row>
    <row r="1149" spans="1:3" ht="12.75" customHeight="1" x14ac:dyDescent="0.3">
      <c r="A1149" s="2"/>
      <c r="B1149" s="2"/>
      <c r="C1149" s="1"/>
    </row>
    <row r="1150" spans="1:3" ht="12.75" customHeight="1" x14ac:dyDescent="0.3">
      <c r="A1150" s="2"/>
      <c r="B1150" s="2"/>
      <c r="C1150" s="1"/>
    </row>
    <row r="1151" spans="1:3" ht="12.75" customHeight="1" x14ac:dyDescent="0.3">
      <c r="A1151" s="2"/>
      <c r="B1151" s="2"/>
      <c r="C1151" s="1"/>
    </row>
    <row r="1152" spans="1:3" ht="12.75" customHeight="1" x14ac:dyDescent="0.3">
      <c r="A1152" s="2"/>
      <c r="B1152" s="2"/>
      <c r="C1152" s="1"/>
    </row>
    <row r="1153" spans="1:3" ht="12.75" customHeight="1" x14ac:dyDescent="0.3">
      <c r="A1153" s="2"/>
      <c r="B1153" s="2"/>
      <c r="C1153" s="1"/>
    </row>
    <row r="1154" spans="1:3" ht="12.75" customHeight="1" x14ac:dyDescent="0.3">
      <c r="A1154" s="2"/>
      <c r="B1154" s="2"/>
      <c r="C1154" s="1"/>
    </row>
    <row r="1155" spans="1:3" ht="12.75" customHeight="1" x14ac:dyDescent="0.3">
      <c r="A1155" s="2"/>
      <c r="B1155" s="2"/>
      <c r="C1155" s="1"/>
    </row>
    <row r="1156" spans="1:3" ht="12.75" customHeight="1" x14ac:dyDescent="0.3">
      <c r="A1156" s="2"/>
      <c r="B1156" s="2"/>
      <c r="C1156" s="1"/>
    </row>
    <row r="1157" spans="1:3" ht="12.75" customHeight="1" x14ac:dyDescent="0.3">
      <c r="A1157" s="2"/>
      <c r="B1157" s="2"/>
      <c r="C1157" s="1"/>
    </row>
    <row r="1158" spans="1:3" ht="12.75" customHeight="1" x14ac:dyDescent="0.3">
      <c r="A1158" s="2"/>
      <c r="B1158" s="2"/>
      <c r="C1158" s="1"/>
    </row>
    <row r="1159" spans="1:3" ht="12.75" customHeight="1" x14ac:dyDescent="0.3">
      <c r="A1159" s="2"/>
      <c r="B1159" s="2"/>
      <c r="C1159" s="1"/>
    </row>
    <row r="1160" spans="1:3" ht="12.75" customHeight="1" x14ac:dyDescent="0.3">
      <c r="A1160" s="2"/>
      <c r="B1160" s="2"/>
      <c r="C1160" s="1"/>
    </row>
    <row r="1161" spans="1:3" ht="12.75" customHeight="1" x14ac:dyDescent="0.3">
      <c r="A1161" s="2"/>
      <c r="B1161" s="2"/>
      <c r="C1161" s="1"/>
    </row>
    <row r="1162" spans="1:3" ht="12.75" customHeight="1" x14ac:dyDescent="0.3">
      <c r="A1162" s="2"/>
      <c r="B1162" s="2"/>
      <c r="C1162" s="1"/>
    </row>
    <row r="1163" spans="1:3" ht="12.75" customHeight="1" x14ac:dyDescent="0.3">
      <c r="A1163" s="2"/>
      <c r="B1163" s="2"/>
      <c r="C1163" s="1"/>
    </row>
    <row r="1164" spans="1:3" ht="12.75" customHeight="1" x14ac:dyDescent="0.3">
      <c r="A1164" s="2"/>
      <c r="B1164" s="2"/>
      <c r="C1164" s="1"/>
    </row>
    <row r="1165" spans="1:3" ht="12.75" customHeight="1" x14ac:dyDescent="0.3">
      <c r="A1165" s="2"/>
      <c r="B1165" s="2"/>
      <c r="C1165" s="1"/>
    </row>
    <row r="1166" spans="1:3" ht="12.75" customHeight="1" x14ac:dyDescent="0.3">
      <c r="A1166" s="2"/>
      <c r="B1166" s="2"/>
      <c r="C1166" s="1"/>
    </row>
    <row r="1167" spans="1:3" ht="12.75" customHeight="1" x14ac:dyDescent="0.3">
      <c r="A1167" s="2"/>
      <c r="B1167" s="2"/>
      <c r="C1167" s="1"/>
    </row>
    <row r="1168" spans="1:3" ht="12.75" customHeight="1" x14ac:dyDescent="0.3">
      <c r="A1168" s="2"/>
      <c r="B1168" s="2"/>
      <c r="C1168" s="1"/>
    </row>
    <row r="1169" spans="1:3" ht="12.75" customHeight="1" x14ac:dyDescent="0.3">
      <c r="A1169" s="2"/>
      <c r="B1169" s="2"/>
      <c r="C1169" s="1"/>
    </row>
    <row r="1170" spans="1:3" ht="12.75" customHeight="1" x14ac:dyDescent="0.3">
      <c r="A1170" s="2"/>
      <c r="B1170" s="2"/>
      <c r="C1170" s="1"/>
    </row>
    <row r="1171" spans="1:3" ht="12.75" customHeight="1" x14ac:dyDescent="0.3">
      <c r="A1171" s="2"/>
      <c r="B1171" s="2"/>
      <c r="C1171" s="1"/>
    </row>
    <row r="1172" spans="1:3" ht="12.75" customHeight="1" x14ac:dyDescent="0.3">
      <c r="A1172" s="2"/>
      <c r="B1172" s="2"/>
      <c r="C1172" s="1"/>
    </row>
    <row r="1173" spans="1:3" ht="12.75" customHeight="1" x14ac:dyDescent="0.3">
      <c r="A1173" s="2"/>
      <c r="B1173" s="2"/>
      <c r="C1173" s="1"/>
    </row>
    <row r="1174" spans="1:3" ht="12.75" customHeight="1" x14ac:dyDescent="0.3">
      <c r="A1174" s="2"/>
      <c r="B1174" s="2"/>
      <c r="C1174" s="1"/>
    </row>
    <row r="1175" spans="1:3" ht="12.75" customHeight="1" x14ac:dyDescent="0.3">
      <c r="A1175" s="2"/>
      <c r="B1175" s="2"/>
      <c r="C1175" s="1"/>
    </row>
    <row r="1176" spans="1:3" ht="12.75" customHeight="1" x14ac:dyDescent="0.3">
      <c r="A1176" s="2"/>
      <c r="B1176" s="2"/>
      <c r="C1176" s="1"/>
    </row>
    <row r="1177" spans="1:3" ht="12.75" customHeight="1" x14ac:dyDescent="0.3">
      <c r="A1177" s="2"/>
      <c r="B1177" s="2"/>
      <c r="C1177" s="1"/>
    </row>
    <row r="1178" spans="1:3" ht="12.75" customHeight="1" x14ac:dyDescent="0.3">
      <c r="A1178" s="2"/>
      <c r="B1178" s="2"/>
      <c r="C1178" s="1"/>
    </row>
    <row r="1179" spans="1:3" ht="12.75" customHeight="1" x14ac:dyDescent="0.3">
      <c r="A1179" s="2"/>
      <c r="B1179" s="2"/>
      <c r="C1179" s="1"/>
    </row>
    <row r="1180" spans="1:3" ht="12.75" customHeight="1" x14ac:dyDescent="0.3">
      <c r="A1180" s="2"/>
      <c r="B1180" s="2"/>
      <c r="C1180" s="1"/>
    </row>
    <row r="1181" spans="1:3" ht="12.75" customHeight="1" x14ac:dyDescent="0.3">
      <c r="A1181" s="2"/>
      <c r="B1181" s="2"/>
      <c r="C1181" s="1"/>
    </row>
    <row r="1182" spans="1:3" ht="12.75" customHeight="1" x14ac:dyDescent="0.3">
      <c r="A1182" s="2"/>
      <c r="B1182" s="2"/>
      <c r="C1182" s="1"/>
    </row>
    <row r="1183" spans="1:3" ht="12.75" customHeight="1" x14ac:dyDescent="0.3">
      <c r="A1183" s="2"/>
      <c r="B1183" s="2"/>
      <c r="C1183" s="1"/>
    </row>
    <row r="1184" spans="1:3" ht="12.75" customHeight="1" x14ac:dyDescent="0.3">
      <c r="A1184" s="2"/>
      <c r="B1184" s="2"/>
      <c r="C1184" s="1"/>
    </row>
    <row r="1185" spans="1:3" ht="12.75" customHeight="1" x14ac:dyDescent="0.3">
      <c r="A1185" s="2"/>
      <c r="B1185" s="2"/>
      <c r="C1185" s="1"/>
    </row>
    <row r="1186" spans="1:3" ht="12.75" customHeight="1" x14ac:dyDescent="0.3">
      <c r="A1186" s="2"/>
      <c r="B1186" s="2"/>
      <c r="C1186" s="1"/>
    </row>
    <row r="1187" spans="1:3" ht="12.75" customHeight="1" x14ac:dyDescent="0.3">
      <c r="A1187" s="2"/>
      <c r="B1187" s="2"/>
      <c r="C1187" s="1"/>
    </row>
    <row r="1188" spans="1:3" ht="12.75" customHeight="1" x14ac:dyDescent="0.3">
      <c r="A1188" s="2"/>
      <c r="B1188" s="2"/>
      <c r="C1188" s="1"/>
    </row>
    <row r="1189" spans="1:3" ht="12.75" customHeight="1" x14ac:dyDescent="0.3">
      <c r="A1189" s="2"/>
      <c r="B1189" s="2"/>
      <c r="C1189" s="1"/>
    </row>
    <row r="1190" spans="1:3" ht="12.75" customHeight="1" x14ac:dyDescent="0.3">
      <c r="A1190" s="2"/>
      <c r="B1190" s="2"/>
      <c r="C1190" s="1"/>
    </row>
    <row r="1191" spans="1:3" ht="12.75" customHeight="1" x14ac:dyDescent="0.3">
      <c r="A1191" s="2"/>
      <c r="B1191" s="2"/>
      <c r="C1191" s="1"/>
    </row>
    <row r="1192" spans="1:3" ht="12.75" customHeight="1" x14ac:dyDescent="0.3">
      <c r="A1192" s="2"/>
      <c r="B1192" s="2"/>
      <c r="C1192" s="1"/>
    </row>
    <row r="1193" spans="1:3" ht="12.75" customHeight="1" x14ac:dyDescent="0.3">
      <c r="A1193" s="2"/>
      <c r="B1193" s="2"/>
      <c r="C1193" s="1"/>
    </row>
    <row r="1194" spans="1:3" ht="12.75" customHeight="1" x14ac:dyDescent="0.3">
      <c r="A1194" s="2"/>
      <c r="B1194" s="2"/>
      <c r="C1194" s="1"/>
    </row>
    <row r="1195" spans="1:3" ht="12.75" customHeight="1" x14ac:dyDescent="0.3">
      <c r="A1195" s="2"/>
      <c r="B1195" s="2"/>
      <c r="C1195" s="1"/>
    </row>
    <row r="1196" spans="1:3" ht="12.75" customHeight="1" x14ac:dyDescent="0.3">
      <c r="A1196" s="2"/>
      <c r="B1196" s="2"/>
      <c r="C1196" s="1"/>
    </row>
    <row r="1197" spans="1:3" ht="12.75" customHeight="1" x14ac:dyDescent="0.3">
      <c r="A1197" s="2"/>
      <c r="B1197" s="2"/>
      <c r="C1197" s="1"/>
    </row>
    <row r="1198" spans="1:3" ht="12.75" customHeight="1" x14ac:dyDescent="0.3">
      <c r="A1198" s="2"/>
      <c r="B1198" s="2"/>
      <c r="C1198" s="1"/>
    </row>
    <row r="1199" spans="1:3" ht="12.75" customHeight="1" x14ac:dyDescent="0.3">
      <c r="A1199" s="2"/>
      <c r="B1199" s="2"/>
      <c r="C1199" s="1"/>
    </row>
    <row r="1200" spans="1:3" ht="12.75" customHeight="1" x14ac:dyDescent="0.3">
      <c r="A1200" s="2"/>
      <c r="B1200" s="2"/>
      <c r="C1200" s="1"/>
    </row>
    <row r="1201" spans="1:3" ht="12.75" customHeight="1" x14ac:dyDescent="0.3">
      <c r="A1201" s="2"/>
      <c r="B1201" s="2"/>
      <c r="C1201" s="1"/>
    </row>
    <row r="1202" spans="1:3" ht="12.75" customHeight="1" x14ac:dyDescent="0.3">
      <c r="A1202" s="2"/>
      <c r="B1202" s="2"/>
      <c r="C1202" s="1"/>
    </row>
    <row r="1203" spans="1:3" ht="12.75" customHeight="1" x14ac:dyDescent="0.3">
      <c r="A1203" s="2"/>
      <c r="B1203" s="2"/>
      <c r="C1203" s="1"/>
    </row>
    <row r="1204" spans="1:3" ht="12.75" customHeight="1" x14ac:dyDescent="0.3">
      <c r="A1204" s="2"/>
      <c r="B1204" s="2"/>
      <c r="C1204" s="1"/>
    </row>
    <row r="1205" spans="1:3" ht="12.75" customHeight="1" x14ac:dyDescent="0.3">
      <c r="A1205" s="2"/>
      <c r="B1205" s="2"/>
      <c r="C1205" s="1"/>
    </row>
    <row r="1206" spans="1:3" ht="12.75" customHeight="1" x14ac:dyDescent="0.3">
      <c r="A1206" s="2"/>
      <c r="B1206" s="2"/>
      <c r="C1206" s="1"/>
    </row>
    <row r="1207" spans="1:3" ht="12.75" customHeight="1" x14ac:dyDescent="0.3">
      <c r="A1207" s="2"/>
      <c r="B1207" s="2"/>
      <c r="C1207" s="1"/>
    </row>
    <row r="1208" spans="1:3" ht="12.75" customHeight="1" x14ac:dyDescent="0.3">
      <c r="A1208" s="2"/>
      <c r="B1208" s="2"/>
      <c r="C1208" s="1"/>
    </row>
    <row r="1209" spans="1:3" ht="12.75" customHeight="1" x14ac:dyDescent="0.3">
      <c r="A1209" s="2"/>
      <c r="B1209" s="2"/>
      <c r="C1209" s="1"/>
    </row>
    <row r="1210" spans="1:3" ht="12.75" customHeight="1" x14ac:dyDescent="0.3">
      <c r="A1210" s="2"/>
      <c r="B1210" s="2"/>
      <c r="C1210" s="1"/>
    </row>
    <row r="1211" spans="1:3" ht="12.75" customHeight="1" x14ac:dyDescent="0.3">
      <c r="A1211" s="2"/>
      <c r="B1211" s="2"/>
      <c r="C1211" s="1"/>
    </row>
    <row r="1212" spans="1:3" ht="12.75" customHeight="1" x14ac:dyDescent="0.3">
      <c r="A1212" s="2"/>
      <c r="B1212" s="2"/>
      <c r="C1212" s="1"/>
    </row>
    <row r="1213" spans="1:3" ht="12.75" customHeight="1" x14ac:dyDescent="0.3">
      <c r="A1213" s="2"/>
      <c r="B1213" s="2"/>
      <c r="C1213" s="1"/>
    </row>
    <row r="1214" spans="1:3" ht="12.75" customHeight="1" x14ac:dyDescent="0.3">
      <c r="A1214" s="2"/>
      <c r="B1214" s="2"/>
      <c r="C1214" s="1"/>
    </row>
    <row r="1215" spans="1:3" ht="12.75" customHeight="1" x14ac:dyDescent="0.3">
      <c r="A1215" s="2"/>
      <c r="B1215" s="2"/>
      <c r="C1215" s="1"/>
    </row>
    <row r="1216" spans="1:3" ht="12.75" customHeight="1" x14ac:dyDescent="0.3">
      <c r="A1216" s="2"/>
      <c r="B1216" s="2"/>
      <c r="C1216" s="1"/>
    </row>
    <row r="1217" spans="1:3" ht="12.75" customHeight="1" x14ac:dyDescent="0.3">
      <c r="A1217" s="2"/>
      <c r="B1217" s="2"/>
      <c r="C1217" s="1"/>
    </row>
    <row r="1218" spans="1:3" ht="12.75" customHeight="1" x14ac:dyDescent="0.3">
      <c r="A1218" s="2"/>
      <c r="B1218" s="2"/>
      <c r="C1218" s="1"/>
    </row>
    <row r="1219" spans="1:3" ht="12.75" customHeight="1" x14ac:dyDescent="0.3">
      <c r="A1219" s="2"/>
      <c r="B1219" s="2"/>
      <c r="C1219" s="1"/>
    </row>
    <row r="1220" spans="1:3" ht="12.75" customHeight="1" x14ac:dyDescent="0.3">
      <c r="A1220" s="2"/>
      <c r="B1220" s="2"/>
      <c r="C1220" s="1"/>
    </row>
    <row r="1221" spans="1:3" ht="12.75" customHeight="1" x14ac:dyDescent="0.3">
      <c r="A1221" s="2"/>
      <c r="B1221" s="2"/>
      <c r="C1221" s="1"/>
    </row>
    <row r="1222" spans="1:3" ht="12.75" customHeight="1" x14ac:dyDescent="0.3">
      <c r="A1222" s="2"/>
      <c r="B1222" s="2"/>
      <c r="C1222" s="1"/>
    </row>
    <row r="1223" spans="1:3" ht="12.75" customHeight="1" x14ac:dyDescent="0.3">
      <c r="A1223" s="2"/>
      <c r="B1223" s="2"/>
      <c r="C1223" s="1"/>
    </row>
    <row r="1224" spans="1:3" ht="12.75" customHeight="1" x14ac:dyDescent="0.3">
      <c r="A1224" s="2"/>
      <c r="B1224" s="2"/>
      <c r="C1224" s="1"/>
    </row>
    <row r="1225" spans="1:3" ht="12.75" customHeight="1" x14ac:dyDescent="0.3">
      <c r="A1225" s="2"/>
      <c r="B1225" s="2"/>
      <c r="C1225" s="1"/>
    </row>
    <row r="1226" spans="1:3" ht="12.75" customHeight="1" x14ac:dyDescent="0.3">
      <c r="A1226" s="2"/>
      <c r="B1226" s="2"/>
      <c r="C1226" s="1"/>
    </row>
    <row r="1227" spans="1:3" ht="12.75" customHeight="1" x14ac:dyDescent="0.3">
      <c r="A1227" s="2"/>
      <c r="B1227" s="2"/>
      <c r="C1227" s="1"/>
    </row>
    <row r="1228" spans="1:3" ht="12.75" customHeight="1" x14ac:dyDescent="0.3">
      <c r="A1228" s="2"/>
      <c r="B1228" s="2"/>
      <c r="C1228" s="1"/>
    </row>
    <row r="1229" spans="1:3" ht="12.75" customHeight="1" x14ac:dyDescent="0.3">
      <c r="A1229" s="2"/>
      <c r="B1229" s="2"/>
      <c r="C1229" s="1"/>
    </row>
    <row r="1230" spans="1:3" ht="12.75" customHeight="1" x14ac:dyDescent="0.3">
      <c r="A1230" s="2"/>
      <c r="B1230" s="2"/>
      <c r="C1230" s="1"/>
    </row>
    <row r="1231" spans="1:3" ht="12.75" customHeight="1" x14ac:dyDescent="0.3">
      <c r="A1231" s="2"/>
      <c r="B1231" s="2"/>
      <c r="C1231" s="1"/>
    </row>
    <row r="1232" spans="1:3" ht="12.75" customHeight="1" x14ac:dyDescent="0.3">
      <c r="A1232" s="2"/>
      <c r="B1232" s="2"/>
      <c r="C1232" s="1"/>
    </row>
    <row r="1233" spans="1:3" ht="12.75" customHeight="1" x14ac:dyDescent="0.3">
      <c r="A1233" s="2"/>
      <c r="B1233" s="2"/>
      <c r="C1233" s="1"/>
    </row>
    <row r="1234" spans="1:3" ht="12.75" customHeight="1" x14ac:dyDescent="0.3">
      <c r="A1234" s="2"/>
      <c r="B1234" s="2"/>
      <c r="C1234" s="1"/>
    </row>
    <row r="1235" spans="1:3" ht="12.75" customHeight="1" x14ac:dyDescent="0.3">
      <c r="A1235" s="2"/>
      <c r="B1235" s="2"/>
      <c r="C1235" s="1"/>
    </row>
    <row r="1236" spans="1:3" ht="12.75" customHeight="1" x14ac:dyDescent="0.3">
      <c r="A1236" s="2"/>
      <c r="B1236" s="2"/>
      <c r="C1236" s="1"/>
    </row>
    <row r="1237" spans="1:3" ht="12.75" customHeight="1" x14ac:dyDescent="0.3">
      <c r="A1237" s="2"/>
      <c r="B1237" s="2"/>
      <c r="C1237" s="1"/>
    </row>
    <row r="1238" spans="1:3" ht="12.75" customHeight="1" x14ac:dyDescent="0.3">
      <c r="A1238" s="2"/>
      <c r="B1238" s="2"/>
      <c r="C1238" s="1"/>
    </row>
    <row r="1239" spans="1:3" ht="12.75" customHeight="1" x14ac:dyDescent="0.3">
      <c r="A1239" s="2"/>
      <c r="B1239" s="2"/>
      <c r="C1239" s="1"/>
    </row>
    <row r="1240" spans="1:3" ht="12.75" customHeight="1" x14ac:dyDescent="0.3">
      <c r="A1240" s="2"/>
      <c r="B1240" s="2"/>
      <c r="C1240" s="1"/>
    </row>
    <row r="1241" spans="1:3" ht="12.75" customHeight="1" x14ac:dyDescent="0.3">
      <c r="A1241" s="2"/>
      <c r="B1241" s="2"/>
      <c r="C1241" s="1"/>
    </row>
    <row r="1242" spans="1:3" ht="12.75" customHeight="1" x14ac:dyDescent="0.3">
      <c r="A1242" s="2"/>
      <c r="B1242" s="2"/>
      <c r="C1242" s="1"/>
    </row>
    <row r="1243" spans="1:3" ht="12.75" customHeight="1" x14ac:dyDescent="0.3">
      <c r="A1243" s="2"/>
      <c r="B1243" s="2"/>
      <c r="C1243" s="1"/>
    </row>
    <row r="1244" spans="1:3" ht="12.75" customHeight="1" x14ac:dyDescent="0.3">
      <c r="A1244" s="2"/>
      <c r="B1244" s="2"/>
      <c r="C1244" s="1"/>
    </row>
    <row r="1245" spans="1:3" ht="12.75" customHeight="1" x14ac:dyDescent="0.3">
      <c r="A1245" s="2"/>
      <c r="B1245" s="2"/>
      <c r="C1245" s="1"/>
    </row>
    <row r="1246" spans="1:3" ht="12.75" customHeight="1" x14ac:dyDescent="0.3">
      <c r="A1246" s="2"/>
      <c r="B1246" s="2"/>
      <c r="C1246" s="1"/>
    </row>
    <row r="1247" spans="1:3" ht="12.75" customHeight="1" x14ac:dyDescent="0.3">
      <c r="A1247" s="2"/>
      <c r="B1247" s="2"/>
      <c r="C1247" s="1"/>
    </row>
    <row r="1248" spans="1:3" ht="12.75" customHeight="1" x14ac:dyDescent="0.3">
      <c r="A1248" s="2"/>
      <c r="B1248" s="2"/>
      <c r="C1248" s="1"/>
    </row>
    <row r="1249" spans="1:3" ht="12.75" customHeight="1" x14ac:dyDescent="0.3">
      <c r="A1249" s="2"/>
      <c r="B1249" s="2"/>
      <c r="C1249" s="1"/>
    </row>
    <row r="1250" spans="1:3" ht="12.75" customHeight="1" x14ac:dyDescent="0.3">
      <c r="A1250" s="2"/>
      <c r="B1250" s="2"/>
      <c r="C1250" s="1"/>
    </row>
    <row r="1251" spans="1:3" ht="12.75" customHeight="1" x14ac:dyDescent="0.3">
      <c r="A1251" s="2"/>
      <c r="B1251" s="2"/>
      <c r="C1251" s="1"/>
    </row>
    <row r="1252" spans="1:3" ht="12.75" customHeight="1" x14ac:dyDescent="0.3">
      <c r="A1252" s="2"/>
      <c r="B1252" s="2"/>
      <c r="C1252" s="1"/>
    </row>
    <row r="1253" spans="1:3" ht="12.75" customHeight="1" x14ac:dyDescent="0.3">
      <c r="A1253" s="2"/>
      <c r="B1253" s="2"/>
      <c r="C1253" s="1"/>
    </row>
    <row r="1254" spans="1:3" ht="12.75" customHeight="1" x14ac:dyDescent="0.3">
      <c r="A1254" s="2"/>
      <c r="B1254" s="2"/>
      <c r="C1254" s="1"/>
    </row>
    <row r="1255" spans="1:3" ht="12.75" customHeight="1" x14ac:dyDescent="0.3">
      <c r="A1255" s="2"/>
      <c r="B1255" s="2"/>
      <c r="C1255" s="1"/>
    </row>
    <row r="1256" spans="1:3" ht="12.75" customHeight="1" x14ac:dyDescent="0.3">
      <c r="A1256" s="2"/>
      <c r="B1256" s="2"/>
      <c r="C1256" s="1"/>
    </row>
    <row r="1257" spans="1:3" ht="12.75" customHeight="1" x14ac:dyDescent="0.3">
      <c r="A1257" s="2"/>
      <c r="B1257" s="2"/>
      <c r="C1257" s="1"/>
    </row>
    <row r="1258" spans="1:3" ht="12.75" customHeight="1" x14ac:dyDescent="0.3">
      <c r="A1258" s="2"/>
      <c r="B1258" s="2"/>
      <c r="C1258" s="1"/>
    </row>
    <row r="1259" spans="1:3" ht="12.75" customHeight="1" x14ac:dyDescent="0.3">
      <c r="A1259" s="2"/>
      <c r="B1259" s="2"/>
      <c r="C1259" s="1"/>
    </row>
    <row r="1260" spans="1:3" ht="12.75" customHeight="1" x14ac:dyDescent="0.3">
      <c r="A1260" s="2"/>
      <c r="B1260" s="2"/>
      <c r="C1260" s="1"/>
    </row>
    <row r="1261" spans="1:3" ht="12.75" customHeight="1" x14ac:dyDescent="0.3">
      <c r="A1261" s="2"/>
      <c r="B1261" s="2"/>
      <c r="C1261" s="1"/>
    </row>
    <row r="1262" spans="1:3" ht="12.75" customHeight="1" x14ac:dyDescent="0.3">
      <c r="A1262" s="2"/>
      <c r="B1262" s="2"/>
      <c r="C1262" s="1"/>
    </row>
    <row r="1263" spans="1:3" ht="12.75" customHeight="1" x14ac:dyDescent="0.3">
      <c r="A1263" s="2"/>
      <c r="B1263" s="2"/>
      <c r="C1263" s="1"/>
    </row>
    <row r="1264" spans="1:3" ht="12.75" customHeight="1" x14ac:dyDescent="0.3">
      <c r="A1264" s="2"/>
      <c r="B1264" s="2"/>
      <c r="C1264" s="1"/>
    </row>
    <row r="1265" spans="1:3" ht="12.75" customHeight="1" x14ac:dyDescent="0.3">
      <c r="A1265" s="2"/>
      <c r="B1265" s="2"/>
      <c r="C1265" s="1"/>
    </row>
    <row r="1266" spans="1:3" ht="12.75" customHeight="1" x14ac:dyDescent="0.3">
      <c r="A1266" s="2"/>
      <c r="B1266" s="2"/>
      <c r="C1266" s="1"/>
    </row>
    <row r="1267" spans="1:3" ht="12.75" customHeight="1" x14ac:dyDescent="0.3">
      <c r="A1267" s="2"/>
      <c r="B1267" s="2"/>
      <c r="C1267" s="1"/>
    </row>
    <row r="1268" spans="1:3" ht="12.75" customHeight="1" x14ac:dyDescent="0.3">
      <c r="A1268" s="2"/>
      <c r="B1268" s="2"/>
      <c r="C1268" s="1"/>
    </row>
    <row r="1269" spans="1:3" ht="12.75" customHeight="1" x14ac:dyDescent="0.3">
      <c r="A1269" s="2"/>
      <c r="B1269" s="2"/>
      <c r="C1269" s="1"/>
    </row>
    <row r="1270" spans="1:3" ht="12.75" customHeight="1" x14ac:dyDescent="0.3">
      <c r="A1270" s="2"/>
      <c r="B1270" s="2"/>
      <c r="C1270" s="1"/>
    </row>
    <row r="1271" spans="1:3" ht="12.75" customHeight="1" x14ac:dyDescent="0.3">
      <c r="A1271" s="2"/>
      <c r="B1271" s="2"/>
      <c r="C1271" s="1"/>
    </row>
    <row r="1272" spans="1:3" ht="12.75" customHeight="1" x14ac:dyDescent="0.3">
      <c r="A1272" s="2"/>
      <c r="B1272" s="2"/>
      <c r="C1272" s="1"/>
    </row>
    <row r="1273" spans="1:3" ht="12.75" customHeight="1" x14ac:dyDescent="0.3">
      <c r="A1273" s="2"/>
      <c r="B1273" s="2"/>
      <c r="C1273" s="1"/>
    </row>
    <row r="1274" spans="1:3" ht="12.75" customHeight="1" x14ac:dyDescent="0.3">
      <c r="A1274" s="2"/>
      <c r="B1274" s="2"/>
      <c r="C1274" s="1"/>
    </row>
    <row r="1275" spans="1:3" ht="12.75" customHeight="1" x14ac:dyDescent="0.3">
      <c r="A1275" s="2"/>
      <c r="B1275" s="2"/>
      <c r="C1275" s="1"/>
    </row>
    <row r="1276" spans="1:3" ht="12.75" customHeight="1" x14ac:dyDescent="0.3">
      <c r="A1276" s="2"/>
      <c r="B1276" s="2"/>
      <c r="C1276" s="1"/>
    </row>
    <row r="1277" spans="1:3" ht="12.75" customHeight="1" x14ac:dyDescent="0.3">
      <c r="A1277" s="2"/>
      <c r="B1277" s="2"/>
      <c r="C1277" s="1"/>
    </row>
    <row r="1278" spans="1:3" ht="12.75" customHeight="1" x14ac:dyDescent="0.3">
      <c r="A1278" s="2"/>
      <c r="B1278" s="2"/>
      <c r="C1278" s="1"/>
    </row>
    <row r="1279" spans="1:3" ht="12.75" customHeight="1" x14ac:dyDescent="0.3">
      <c r="A1279" s="2"/>
      <c r="B1279" s="2"/>
      <c r="C1279" s="1"/>
    </row>
    <row r="1280" spans="1:3" ht="12.75" customHeight="1" x14ac:dyDescent="0.3">
      <c r="A1280" s="2"/>
      <c r="B1280" s="2"/>
      <c r="C1280" s="1"/>
    </row>
    <row r="1281" spans="1:3" ht="12.75" customHeight="1" x14ac:dyDescent="0.3">
      <c r="A1281" s="2"/>
      <c r="B1281" s="2"/>
      <c r="C1281" s="1"/>
    </row>
    <row r="1282" spans="1:3" ht="12.75" customHeight="1" x14ac:dyDescent="0.3">
      <c r="A1282" s="2"/>
      <c r="B1282" s="2"/>
      <c r="C1282" s="1"/>
    </row>
    <row r="1283" spans="1:3" ht="12.75" customHeight="1" x14ac:dyDescent="0.3">
      <c r="A1283" s="2"/>
      <c r="B1283" s="2"/>
      <c r="C1283" s="1"/>
    </row>
    <row r="1284" spans="1:3" ht="12.75" customHeight="1" x14ac:dyDescent="0.3">
      <c r="A1284" s="2"/>
      <c r="B1284" s="2"/>
      <c r="C1284" s="1"/>
    </row>
    <row r="1285" spans="1:3" ht="12.75" customHeight="1" x14ac:dyDescent="0.3">
      <c r="A1285" s="2"/>
      <c r="B1285" s="2"/>
      <c r="C1285" s="1"/>
    </row>
    <row r="1286" spans="1:3" ht="12.75" customHeight="1" x14ac:dyDescent="0.3">
      <c r="A1286" s="2"/>
      <c r="B1286" s="2"/>
      <c r="C1286" s="1"/>
    </row>
    <row r="1287" spans="1:3" ht="12.75" customHeight="1" x14ac:dyDescent="0.3">
      <c r="A1287" s="2"/>
      <c r="B1287" s="2"/>
      <c r="C1287" s="1"/>
    </row>
    <row r="1288" spans="1:3" ht="12.75" customHeight="1" x14ac:dyDescent="0.3">
      <c r="A1288" s="2"/>
      <c r="B1288" s="2"/>
      <c r="C1288" s="1"/>
    </row>
    <row r="1289" spans="1:3" ht="12.75" customHeight="1" x14ac:dyDescent="0.3">
      <c r="A1289" s="2"/>
      <c r="B1289" s="2"/>
      <c r="C1289" s="1"/>
    </row>
    <row r="1290" spans="1:3" ht="12.75" customHeight="1" x14ac:dyDescent="0.3">
      <c r="A1290" s="2"/>
      <c r="B1290" s="2"/>
      <c r="C1290" s="1"/>
    </row>
    <row r="1291" spans="1:3" ht="12.75" customHeight="1" x14ac:dyDescent="0.3">
      <c r="A1291" s="2"/>
      <c r="B1291" s="2"/>
      <c r="C1291" s="1"/>
    </row>
    <row r="1292" spans="1:3" ht="12.75" customHeight="1" x14ac:dyDescent="0.3">
      <c r="A1292" s="2"/>
      <c r="B1292" s="2"/>
      <c r="C1292" s="1"/>
    </row>
    <row r="1293" spans="1:3" ht="12.75" customHeight="1" x14ac:dyDescent="0.3">
      <c r="A1293" s="2"/>
      <c r="B1293" s="2"/>
      <c r="C1293" s="1"/>
    </row>
    <row r="1294" spans="1:3" ht="12.75" customHeight="1" x14ac:dyDescent="0.3">
      <c r="A1294" s="2"/>
      <c r="B1294" s="2"/>
      <c r="C1294" s="1"/>
    </row>
    <row r="1295" spans="1:3" ht="12.75" customHeight="1" x14ac:dyDescent="0.3">
      <c r="A1295" s="2"/>
      <c r="B1295" s="2"/>
      <c r="C1295" s="1"/>
    </row>
    <row r="1296" spans="1:3" ht="12.75" customHeight="1" x14ac:dyDescent="0.3">
      <c r="A1296" s="2"/>
      <c r="B1296" s="2"/>
      <c r="C1296" s="1"/>
    </row>
    <row r="1297" spans="1:3" ht="12.75" customHeight="1" x14ac:dyDescent="0.3">
      <c r="A1297" s="2"/>
      <c r="B1297" s="2"/>
      <c r="C1297" s="1"/>
    </row>
    <row r="1298" spans="1:3" ht="12.75" customHeight="1" x14ac:dyDescent="0.3">
      <c r="A1298" s="2"/>
      <c r="B1298" s="2"/>
      <c r="C1298" s="1"/>
    </row>
    <row r="1299" spans="1:3" ht="12.75" customHeight="1" x14ac:dyDescent="0.3">
      <c r="A1299" s="2"/>
      <c r="B1299" s="2"/>
      <c r="C1299" s="1"/>
    </row>
  </sheetData>
  <mergeCells count="2">
    <mergeCell ref="A1:S1"/>
    <mergeCell ref="A2:S2"/>
  </mergeCells>
  <printOptions horizontalCentered="1"/>
  <pageMargins left="0.35" right="0.35" top="0.75" bottom="0.75" header="0.5" footer="0.5"/>
  <pageSetup scale="62" fitToHeight="0" orientation="landscape" r:id="rId1"/>
  <headerFooter alignWithMargins="0">
    <oddFooter>&amp;R&amp;"Arial,Bold"&amp;10&amp;A</oddFooter>
  </headerFooter>
  <rowBreaks count="1" manualBreakCount="1">
    <brk id="63" max="14" man="1"/>
  </rowBreaks>
  <colBreaks count="1" manualBreakCount="1">
    <brk id="19" max="133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39bae7ebc0b6244dece92ba4ab9ff8c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f5283d14912f4b701f9eeccea7a33a19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5C36742-D555-4EF8-A54B-C0A4012AE942}">
  <ds:schemaRefs>
    <ds:schemaRef ds:uri="a0e9ca8b-75ec-4480-9079-733c324b2be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7CCC89-14D2-4C26-97E5-2CA2F15D9185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4D7A92CB-CF3B-4B4C-BDE8-8A03594CCC4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ABACC97-8E44-4211-A550-347AF6F380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UAFS</vt:lpstr>
      <vt:lpstr>UAFS!Print_Area</vt:lpstr>
      <vt:lpstr>UAFS!Print_Titles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UAFS 2015-17</dc:title>
  <dc:creator>CharletteM</dc:creator>
  <cp:lastModifiedBy>Chandra Robinson</cp:lastModifiedBy>
  <cp:lastPrinted>2016-03-09T22:11:32Z</cp:lastPrinted>
  <dcterms:created xsi:type="dcterms:W3CDTF">2011-09-01T23:00:35Z</dcterms:created>
  <dcterms:modified xsi:type="dcterms:W3CDTF">2020-05-07T20:04:01Z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