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F_Admin\Personal Services\2017-19 ps\Form A's for Website\"/>
    </mc:Choice>
  </mc:AlternateContent>
  <bookViews>
    <workbookView xWindow="0" yWindow="0" windowWidth="20730" windowHeight="11760"/>
  </bookViews>
  <sheets>
    <sheet name="UAM" sheetId="1" r:id="rId1"/>
  </sheets>
  <definedNames>
    <definedName name="_xlnm.Print_Area" localSheetId="0">UAM!$A$1:$S$158</definedName>
    <definedName name="_xlnm.Print_Titles" localSheetId="0">UAM!$4:$8</definedName>
    <definedName name="Z_1737B9D3_9FB4_11D4_8459_00E0B8102410_.wvu.PrintArea" localSheetId="0" hidden="1">UAM!$A$12:$F$132</definedName>
    <definedName name="Z_1737B9D3_9FB4_11D4_8459_00E0B8102410_.wvu.PrintTitles" localSheetId="0" hidden="1">UAM!#REF!</definedName>
    <definedName name="Z_1737B9D3_9FB4_11D4_8459_00E0B8102410_.wvu.Rows" localSheetId="0" hidden="1">UAM!#REF!</definedName>
    <definedName name="Z_1F098C89_8750_4024_A10A_C2B20B352106_.wvu.PrintArea" localSheetId="0" hidden="1">UAM!$A$12:$F$132</definedName>
    <definedName name="Z_1F098C89_8750_4024_A10A_C2B20B352106_.wvu.PrintTitles" localSheetId="0" hidden="1">UAM!#REF!</definedName>
    <definedName name="Z_3F93EEC0_66C4_45BD_937B_1D868C3ACBD4_.wvu.PrintArea" localSheetId="0" hidden="1">UAM!$A$12:$F$132</definedName>
    <definedName name="Z_3F93EEC0_66C4_45BD_937B_1D868C3ACBD4_.wvu.PrintTitles" localSheetId="0" hidden="1">UAM!#REF!</definedName>
    <definedName name="Z_3F93EEC0_66C4_45BD_937B_1D868C3ACBD4_.wvu.Rows" localSheetId="0" hidden="1">UAM!#REF!</definedName>
  </definedNames>
  <calcPr calcId="152511"/>
</workbook>
</file>

<file path=xl/calcChain.xml><?xml version="1.0" encoding="utf-8"?>
<calcChain xmlns="http://schemas.openxmlformats.org/spreadsheetml/2006/main">
  <c r="P154" i="1" l="1"/>
  <c r="P148" i="1"/>
  <c r="P143" i="1"/>
  <c r="P156" i="1" s="1"/>
  <c r="P133" i="1"/>
  <c r="P135" i="1" s="1"/>
  <c r="P126" i="1"/>
  <c r="P113" i="1"/>
  <c r="P115" i="1" s="1"/>
  <c r="P105" i="1"/>
  <c r="P91" i="1"/>
  <c r="P80" i="1"/>
  <c r="P64" i="1"/>
  <c r="P50" i="1"/>
  <c r="P93" i="1" s="1"/>
  <c r="N154" i="1"/>
  <c r="N148" i="1"/>
  <c r="N143" i="1"/>
  <c r="N156" i="1" s="1"/>
  <c r="N135" i="1"/>
  <c r="N133" i="1"/>
  <c r="N126" i="1"/>
  <c r="N113" i="1"/>
  <c r="N115" i="1" s="1"/>
  <c r="N105" i="1"/>
  <c r="N91" i="1"/>
  <c r="N80" i="1"/>
  <c r="N93" i="1" s="1"/>
  <c r="N64" i="1"/>
  <c r="N50" i="1"/>
  <c r="P158" i="1" l="1"/>
  <c r="N158" i="1"/>
  <c r="M35" i="1"/>
  <c r="O35" i="1" s="1"/>
  <c r="R143" i="1"/>
  <c r="R148" i="1"/>
  <c r="R154" i="1"/>
  <c r="R156" i="1" s="1"/>
  <c r="R158" i="1" s="1"/>
  <c r="L143" i="1"/>
  <c r="L148" i="1"/>
  <c r="L154" i="1"/>
  <c r="L156" i="1"/>
  <c r="J143" i="1"/>
  <c r="J148" i="1"/>
  <c r="J154" i="1"/>
  <c r="J156" i="1"/>
  <c r="J158" i="1" s="1"/>
  <c r="H143" i="1"/>
  <c r="H148" i="1"/>
  <c r="H154" i="1"/>
  <c r="H156" i="1"/>
  <c r="F143" i="1"/>
  <c r="F148" i="1"/>
  <c r="F154" i="1"/>
  <c r="F156" i="1"/>
  <c r="R133" i="1"/>
  <c r="R126" i="1"/>
  <c r="R135" i="1"/>
  <c r="L133" i="1"/>
  <c r="L135" i="1" s="1"/>
  <c r="L126" i="1"/>
  <c r="J133" i="1"/>
  <c r="J135" i="1" s="1"/>
  <c r="J126" i="1"/>
  <c r="H133" i="1"/>
  <c r="H126" i="1"/>
  <c r="H135" i="1"/>
  <c r="F133" i="1"/>
  <c r="F126" i="1"/>
  <c r="F135" i="1"/>
  <c r="R113" i="1"/>
  <c r="R115" i="1" s="1"/>
  <c r="R105" i="1"/>
  <c r="L113" i="1"/>
  <c r="L115" i="1" s="1"/>
  <c r="L105" i="1"/>
  <c r="J113" i="1"/>
  <c r="J105" i="1"/>
  <c r="J115" i="1"/>
  <c r="H113" i="1"/>
  <c r="H105" i="1"/>
  <c r="H115" i="1"/>
  <c r="F113" i="1"/>
  <c r="F115" i="1" s="1"/>
  <c r="F158" i="1" s="1"/>
  <c r="F105" i="1"/>
  <c r="M100" i="1"/>
  <c r="O100" i="1" s="1"/>
  <c r="M99" i="1"/>
  <c r="O99" i="1" s="1"/>
  <c r="R80" i="1"/>
  <c r="R64" i="1"/>
  <c r="R50" i="1"/>
  <c r="R93" i="1" s="1"/>
  <c r="R91" i="1"/>
  <c r="L80" i="1"/>
  <c r="L64" i="1"/>
  <c r="L93" i="1" s="1"/>
  <c r="L50" i="1"/>
  <c r="L91" i="1"/>
  <c r="J80" i="1"/>
  <c r="J64" i="1"/>
  <c r="J93" i="1" s="1"/>
  <c r="J50" i="1"/>
  <c r="J91" i="1"/>
  <c r="H80" i="1"/>
  <c r="H64" i="1"/>
  <c r="H50" i="1"/>
  <c r="H91" i="1"/>
  <c r="H93" i="1"/>
  <c r="H158" i="1" s="1"/>
  <c r="F80" i="1"/>
  <c r="F64" i="1"/>
  <c r="F50" i="1"/>
  <c r="F93" i="1" s="1"/>
  <c r="F91" i="1"/>
  <c r="M130" i="1"/>
  <c r="O130" i="1" s="1"/>
  <c r="M131" i="1"/>
  <c r="O131" i="1" s="1"/>
  <c r="M132" i="1"/>
  <c r="O132" i="1" s="1"/>
  <c r="M110" i="1"/>
  <c r="O110" i="1" s="1"/>
  <c r="M111" i="1"/>
  <c r="O111" i="1" s="1"/>
  <c r="M112" i="1"/>
  <c r="O112" i="1" s="1"/>
  <c r="M87" i="1"/>
  <c r="O87" i="1" s="1"/>
  <c r="M90" i="1"/>
  <c r="O90" i="1" s="1"/>
  <c r="M89" i="1"/>
  <c r="O89" i="1" s="1"/>
  <c r="M88" i="1"/>
  <c r="O88" i="1" s="1"/>
  <c r="M86" i="1"/>
  <c r="O86" i="1" s="1"/>
  <c r="M85" i="1"/>
  <c r="O85" i="1" s="1"/>
  <c r="M84" i="1"/>
  <c r="O84" i="1" s="1"/>
  <c r="M79" i="1"/>
  <c r="O79" i="1" s="1"/>
  <c r="M78" i="1"/>
  <c r="O78" i="1" s="1"/>
  <c r="M77" i="1"/>
  <c r="O77" i="1" s="1"/>
  <c r="M76" i="1"/>
  <c r="O76" i="1" s="1"/>
  <c r="M75" i="1"/>
  <c r="O75" i="1" s="1"/>
  <c r="M74" i="1"/>
  <c r="O74" i="1" s="1"/>
  <c r="M73" i="1"/>
  <c r="O73" i="1" s="1"/>
  <c r="M72" i="1"/>
  <c r="O72" i="1" s="1"/>
  <c r="M71" i="1"/>
  <c r="O71" i="1" s="1"/>
  <c r="M70" i="1"/>
  <c r="O70" i="1" s="1"/>
  <c r="M68" i="1"/>
  <c r="O68" i="1" s="1"/>
  <c r="M63" i="1"/>
  <c r="O63" i="1" s="1"/>
  <c r="M62" i="1"/>
  <c r="O62" i="1" s="1"/>
  <c r="M61" i="1"/>
  <c r="O61" i="1" s="1"/>
  <c r="M60" i="1"/>
  <c r="O60" i="1" s="1"/>
  <c r="M59" i="1"/>
  <c r="O59" i="1" s="1"/>
  <c r="M58" i="1"/>
  <c r="O58" i="1" s="1"/>
  <c r="M57" i="1"/>
  <c r="O57" i="1" s="1"/>
  <c r="M56" i="1"/>
  <c r="O56" i="1" s="1"/>
  <c r="M55" i="1"/>
  <c r="O55" i="1" s="1"/>
  <c r="M54" i="1"/>
  <c r="O54" i="1" s="1"/>
  <c r="M49" i="1"/>
  <c r="O49" i="1" s="1"/>
  <c r="M48" i="1"/>
  <c r="O48" i="1" s="1"/>
  <c r="M47" i="1"/>
  <c r="O47" i="1" s="1"/>
  <c r="M46" i="1"/>
  <c r="O46" i="1" s="1"/>
  <c r="M45" i="1"/>
  <c r="O45" i="1" s="1"/>
  <c r="M44" i="1"/>
  <c r="O44" i="1" s="1"/>
  <c r="M43" i="1"/>
  <c r="O43" i="1" s="1"/>
  <c r="M42" i="1"/>
  <c r="O42" i="1" s="1"/>
  <c r="M41" i="1"/>
  <c r="O41" i="1" s="1"/>
  <c r="M40" i="1"/>
  <c r="O40" i="1" s="1"/>
  <c r="M39" i="1"/>
  <c r="O39" i="1" s="1"/>
  <c r="M38" i="1"/>
  <c r="O38" i="1" s="1"/>
  <c r="M37" i="1"/>
  <c r="O37" i="1" s="1"/>
  <c r="M36" i="1"/>
  <c r="O36" i="1" s="1"/>
  <c r="M34" i="1"/>
  <c r="O34" i="1" s="1"/>
  <c r="M33" i="1"/>
  <c r="O33" i="1" s="1"/>
  <c r="M32" i="1"/>
  <c r="O32" i="1" s="1"/>
  <c r="M31" i="1"/>
  <c r="O31" i="1" s="1"/>
  <c r="M30" i="1"/>
  <c r="O30" i="1" s="1"/>
  <c r="M29" i="1"/>
  <c r="O29" i="1" s="1"/>
  <c r="M28" i="1"/>
  <c r="O28" i="1" s="1"/>
  <c r="M27" i="1"/>
  <c r="O27" i="1" s="1"/>
  <c r="M25" i="1"/>
  <c r="O25" i="1" s="1"/>
  <c r="M24" i="1"/>
  <c r="O24" i="1" s="1"/>
  <c r="M23" i="1"/>
  <c r="O23" i="1" s="1"/>
  <c r="M22" i="1"/>
  <c r="O22" i="1" s="1"/>
  <c r="M21" i="1"/>
  <c r="O21" i="1" s="1"/>
  <c r="M20" i="1"/>
  <c r="O20" i="1" s="1"/>
  <c r="M19" i="1"/>
  <c r="O19" i="1" s="1"/>
  <c r="M18" i="1"/>
  <c r="O18" i="1" s="1"/>
  <c r="M17" i="1"/>
  <c r="O17" i="1" s="1"/>
  <c r="M16" i="1"/>
  <c r="O16" i="1" s="1"/>
  <c r="M15" i="1"/>
  <c r="O15" i="1" s="1"/>
  <c r="M14" i="1"/>
  <c r="O14" i="1" s="1"/>
  <c r="M153" i="1"/>
  <c r="O153" i="1" s="1"/>
  <c r="M152" i="1"/>
  <c r="O152" i="1" s="1"/>
  <c r="M147" i="1"/>
  <c r="O147" i="1" s="1"/>
  <c r="M142" i="1"/>
  <c r="O142" i="1" s="1"/>
  <c r="M125" i="1"/>
  <c r="O125" i="1" s="1"/>
  <c r="M124" i="1"/>
  <c r="O124" i="1" s="1"/>
  <c r="M123" i="1"/>
  <c r="O123" i="1" s="1"/>
  <c r="M122" i="1"/>
  <c r="O122" i="1" s="1"/>
  <c r="M121" i="1"/>
  <c r="O121" i="1" s="1"/>
  <c r="M104" i="1"/>
  <c r="O104" i="1" s="1"/>
  <c r="M103" i="1"/>
  <c r="O103" i="1" s="1"/>
  <c r="M102" i="1"/>
  <c r="O102" i="1" s="1"/>
  <c r="M101" i="1"/>
  <c r="O101" i="1" s="1"/>
  <c r="L158" i="1" l="1"/>
</calcChain>
</file>

<file path=xl/sharedStrings.xml><?xml version="1.0" encoding="utf-8"?>
<sst xmlns="http://schemas.openxmlformats.org/spreadsheetml/2006/main" count="170" uniqueCount="119">
  <si>
    <t>TOTAL UAM</t>
  </si>
  <si>
    <t>SUBTOTAL UAM-AHEOTA</t>
  </si>
  <si>
    <t>TOTAL</t>
  </si>
  <si>
    <t>Workforce Ed Part-time Faculty</t>
  </si>
  <si>
    <t>Workforce Ed. Instructor</t>
  </si>
  <si>
    <t>ACADEMIC POSITIONS</t>
  </si>
  <si>
    <t>NINE MONTH EDUCATIONAL AND GENERAL</t>
  </si>
  <si>
    <t>AHEOTA Coordinator/Recruiter</t>
  </si>
  <si>
    <t>TWELVE MONTH EDUCATIONAL AND GENERAL</t>
  </si>
  <si>
    <t>Director, AHEOTA</t>
  </si>
  <si>
    <t>ADMINISTRATIVE POSITIONS</t>
  </si>
  <si>
    <t>TRAINING ACADEMY - WARREN CENTER</t>
  </si>
  <si>
    <t>ARKANSAS HEAVY EQUIPMENT OPERATOR</t>
  </si>
  <si>
    <t>SUBTOTAL UAM-CT-C</t>
  </si>
  <si>
    <t>Workforce Ed Instructor</t>
  </si>
  <si>
    <t>Tech. Center Dir. Of Instructors</t>
  </si>
  <si>
    <t>Director of Vocational Counseling</t>
  </si>
  <si>
    <t>Project Coordinator</t>
  </si>
  <si>
    <t>Vice-Chancellor - Crossett</t>
  </si>
  <si>
    <t>UAM-COLLEGE OF TECHNOLOGY - CROSSETT</t>
  </si>
  <si>
    <t>SUBTOTAL UAM-CT-M</t>
  </si>
  <si>
    <t>UAM-COLLEGE OF TECHNOLOGY - MCGEHEE</t>
  </si>
  <si>
    <t>Business Development Cntr Coord</t>
  </si>
  <si>
    <t>Assistant Athletic Trainer</t>
  </si>
  <si>
    <t>Bookstore Manager</t>
  </si>
  <si>
    <t>Head Athletic Trainer</t>
  </si>
  <si>
    <t>Asst. Coach</t>
  </si>
  <si>
    <t>Head Coach</t>
  </si>
  <si>
    <t>Director of Athletics</t>
  </si>
  <si>
    <t>NON-CLASSIFIED POSITIONS</t>
  </si>
  <si>
    <t>TWELVE MONTH AUXILIARY ENTERPRISES</t>
  </si>
  <si>
    <t>Graduate Assistant</t>
  </si>
  <si>
    <t>Part-Time Faculty</t>
  </si>
  <si>
    <t>Lecturer</t>
  </si>
  <si>
    <t>Clinical Instructor</t>
  </si>
  <si>
    <t>Clinical Assistant Professor</t>
  </si>
  <si>
    <t>Clinical Associate Professor</t>
  </si>
  <si>
    <t>Instructor</t>
  </si>
  <si>
    <t>Asst. Professor</t>
  </si>
  <si>
    <t>Assoc. Professor</t>
  </si>
  <si>
    <t>Professor</t>
  </si>
  <si>
    <t>Faculty</t>
  </si>
  <si>
    <t>Distinguished Professor</t>
  </si>
  <si>
    <t>Research Assistant</t>
  </si>
  <si>
    <t>Learning Skills Specialist</t>
  </si>
  <si>
    <t>Asst. Librarian</t>
  </si>
  <si>
    <t>Assoc. Librarian</t>
  </si>
  <si>
    <t>Forest Manager</t>
  </si>
  <si>
    <t>Director of Library</t>
  </si>
  <si>
    <t>Research Associate</t>
  </si>
  <si>
    <t>Department Chairperson</t>
  </si>
  <si>
    <t>Dean,Forest Resources/Dir. AFRC</t>
  </si>
  <si>
    <t>Chair Agri. &amp; Dir. SEREC</t>
  </si>
  <si>
    <t>Academic Advisor</t>
  </si>
  <si>
    <t>Director of Disability Services</t>
  </si>
  <si>
    <t>Dir. Of Retention Services</t>
  </si>
  <si>
    <t>Dir. Of Academic Advising</t>
  </si>
  <si>
    <t>Dir. of Student Prog &amp; Activities</t>
  </si>
  <si>
    <t>Administrator of Grants &amp; Contracts</t>
  </si>
  <si>
    <t>Asst. Dir. Info. Tech. System Mgmt.</t>
  </si>
  <si>
    <t>Dir. of Recruitment &amp; Orientation</t>
  </si>
  <si>
    <t>Director of Distance Learning</t>
  </si>
  <si>
    <t>Director of Admin. Services</t>
  </si>
  <si>
    <t>Director of Student Financial Aid</t>
  </si>
  <si>
    <t>Director of Adm. &amp; Enrollment Mgmt.</t>
  </si>
  <si>
    <t>Director of Engineering Systems</t>
  </si>
  <si>
    <t>Director of University Relations</t>
  </si>
  <si>
    <t>Project/Program Specialist</t>
  </si>
  <si>
    <t>Project/Program Manager</t>
  </si>
  <si>
    <t>Project/Program Director</t>
  </si>
  <si>
    <t>Project/Program Administrator</t>
  </si>
  <si>
    <t>Assoc. Vice-Chanc. For Finance &amp; Adm</t>
  </si>
  <si>
    <t>Asst. to the Chancellor</t>
  </si>
  <si>
    <t>Assoc. Vice-Chanc. for Acad. Affairs</t>
  </si>
  <si>
    <t>Director of Physical Plant</t>
  </si>
  <si>
    <t>Registrar</t>
  </si>
  <si>
    <t>Director of Information Technology</t>
  </si>
  <si>
    <t>Dean of Schools</t>
  </si>
  <si>
    <t>Vice Chanc. for Student Affairs</t>
  </si>
  <si>
    <t>V/C Univ. Advanc. &amp; Public Serv.</t>
  </si>
  <si>
    <t>Vice-Chanc. for Finance &amp; Admin.</t>
  </si>
  <si>
    <t>Vice-Chanc. for Acad Affairs &amp; Provost</t>
  </si>
  <si>
    <t>Chancellor, U of A Monticello</t>
  </si>
  <si>
    <t>UNIVERSITY OF ARKANSAS AT MONTICELLO</t>
  </si>
  <si>
    <t>ANNUAL SAL</t>
  </si>
  <si>
    <t xml:space="preserve"> #</t>
  </si>
  <si>
    <t>#</t>
  </si>
  <si>
    <t>TITLE</t>
  </si>
  <si>
    <t>CODE</t>
  </si>
  <si>
    <t>C</t>
  </si>
  <si>
    <t>POSITION</t>
  </si>
  <si>
    <t>ITEM</t>
  </si>
  <si>
    <t>CL</t>
  </si>
  <si>
    <t>T</t>
  </si>
  <si>
    <t>RECOMMENDED</t>
  </si>
  <si>
    <t>REQUESTED</t>
  </si>
  <si>
    <t>BUDGETED</t>
  </si>
  <si>
    <t>PAID</t>
  </si>
  <si>
    <t>AUTHORIZED</t>
  </si>
  <si>
    <t>AHECB</t>
  </si>
  <si>
    <t>FORM A</t>
  </si>
  <si>
    <t>2016-17</t>
  </si>
  <si>
    <t>2015-16</t>
  </si>
  <si>
    <t>Asst Athl Dir for Compliance</t>
  </si>
  <si>
    <t>Director of Institutional Research</t>
  </si>
  <si>
    <t>Director of Grants</t>
  </si>
  <si>
    <t xml:space="preserve">Director of Community Education </t>
  </si>
  <si>
    <t>Director of Alumni Services</t>
  </si>
  <si>
    <t>SUBTOTAL</t>
  </si>
  <si>
    <t>Vice-Chancellor - McGehee</t>
  </si>
  <si>
    <t>Director of Special Events</t>
  </si>
  <si>
    <t>Coll of Tech Campus Info Tech Coord</t>
  </si>
  <si>
    <t>Director of Student Progs &amp; Activ.</t>
  </si>
  <si>
    <t>Dir. of Student Progs &amp; Activities</t>
  </si>
  <si>
    <t>Coll.ofTech.  Campus Info Tech Coord.</t>
  </si>
  <si>
    <t>Asst. V-C of Stud.Aff./Dean of Stud</t>
  </si>
  <si>
    <t>HIGHER EDUCATION PERSONAL SERVICES RECOMMENDATIONS FOR THE 2017-19 BIENNIUM</t>
  </si>
  <si>
    <t>2017-18</t>
  </si>
  <si>
    <t>2018-19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</si>
</sst>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\(#\)"/>
    <numFmt numFmtId="165" formatCode="#,##0.0"/>
    <numFmt numFmtId="166" formatCode="0.0%"/>
  </numFmts>
  <fonts count="10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1" fillId="2" borderId="0"/>
    <xf numFmtId="0" fontId="1" fillId="2" borderId="0"/>
    <xf numFmtId="0" fontId="1" fillId="2" borderId="0"/>
    <xf numFmtId="0" fontId="1" fillId="2" borderId="0"/>
    <xf numFmtId="43" fontId="8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1" fillId="2" borderId="0"/>
    <xf numFmtId="9" fontId="9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1" applyNumberFormat="1" applyFont="1" applyFill="1" applyBorder="1"/>
    <xf numFmtId="0" fontId="2" fillId="0" borderId="0" xfId="1" applyNumberFormat="1" applyFont="1" applyFill="1" applyBorder="1" applyAlignment="1">
      <alignment horizontal="center"/>
    </xf>
    <xf numFmtId="0" fontId="2" fillId="0" borderId="0" xfId="1" applyNumberFormat="1" applyFont="1" applyFill="1" applyBorder="1" applyAlignment="1">
      <alignment horizontal="left"/>
    </xf>
    <xf numFmtId="0" fontId="2" fillId="0" borderId="0" xfId="1" applyNumberFormat="1" applyFont="1" applyFill="1" applyBorder="1" applyAlignment="1">
      <alignment horizontal="right"/>
    </xf>
    <xf numFmtId="164" fontId="2" fillId="0" borderId="0" xfId="1" applyNumberFormat="1" applyFont="1" applyFill="1" applyBorder="1" applyAlignment="1">
      <alignment horizontal="left"/>
    </xf>
    <xf numFmtId="49" fontId="2" fillId="0" borderId="0" xfId="1" applyNumberFormat="1" applyFont="1" applyFill="1" applyBorder="1"/>
    <xf numFmtId="0" fontId="2" fillId="0" borderId="0" xfId="1" applyFont="1" applyFill="1" applyBorder="1" applyAlignment="1">
      <alignment horizontal="left"/>
    </xf>
    <xf numFmtId="0" fontId="2" fillId="0" borderId="0" xfId="1" applyFont="1" applyFill="1" applyBorder="1"/>
    <xf numFmtId="0" fontId="3" fillId="0" borderId="0" xfId="1" applyNumberFormat="1" applyFont="1" applyFill="1" applyBorder="1"/>
    <xf numFmtId="49" fontId="3" fillId="0" borderId="0" xfId="1" applyNumberFormat="1" applyFont="1" applyFill="1" applyBorder="1"/>
    <xf numFmtId="165" fontId="2" fillId="0" borderId="0" xfId="1" applyNumberFormat="1" applyFont="1" applyFill="1" applyBorder="1" applyAlignment="1">
      <alignment horizontal="center"/>
    </xf>
    <xf numFmtId="3" fontId="2" fillId="0" borderId="1" xfId="1" applyNumberFormat="1" applyFont="1" applyFill="1" applyBorder="1" applyAlignment="1">
      <alignment horizontal="center"/>
    </xf>
    <xf numFmtId="3" fontId="2" fillId="0" borderId="0" xfId="1" applyNumberFormat="1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49" fontId="2" fillId="0" borderId="0" xfId="1" applyNumberFormat="1" applyFont="1" applyFill="1" applyBorder="1" applyAlignment="1">
      <alignment horizontal="left"/>
    </xf>
    <xf numFmtId="0" fontId="2" fillId="0" borderId="0" xfId="1" applyFont="1" applyFill="1" applyBorder="1" applyAlignment="1">
      <alignment horizontal="left" indent="1"/>
    </xf>
    <xf numFmtId="0" fontId="2" fillId="0" borderId="0" xfId="1" applyFont="1" applyFill="1"/>
    <xf numFmtId="0" fontId="4" fillId="0" borderId="0" xfId="1" applyFont="1" applyFill="1" applyBorder="1"/>
    <xf numFmtId="3" fontId="2" fillId="0" borderId="0" xfId="1" applyNumberFormat="1" applyFont="1" applyFill="1" applyBorder="1"/>
    <xf numFmtId="0" fontId="2" fillId="0" borderId="0" xfId="2" applyNumberFormat="1" applyFont="1" applyFill="1" applyBorder="1"/>
    <xf numFmtId="0" fontId="5" fillId="0" borderId="0" xfId="4" applyFont="1" applyFill="1"/>
    <xf numFmtId="0" fontId="2" fillId="0" borderId="0" xfId="4" applyFont="1" applyFill="1"/>
    <xf numFmtId="3" fontId="2" fillId="0" borderId="2" xfId="1" applyNumberFormat="1" applyFont="1" applyFill="1" applyBorder="1" applyAlignment="1">
      <alignment horizontal="center"/>
    </xf>
    <xf numFmtId="0" fontId="4" fillId="0" borderId="3" xfId="1" applyNumberFormat="1" applyFont="1" applyFill="1" applyBorder="1"/>
    <xf numFmtId="3" fontId="4" fillId="0" borderId="4" xfId="2" applyNumberFormat="1" applyFont="1" applyFill="1" applyBorder="1" applyAlignment="1">
      <alignment horizontal="center"/>
    </xf>
    <xf numFmtId="0" fontId="4" fillId="0" borderId="4" xfId="2" applyNumberFormat="1" applyFont="1" applyFill="1" applyBorder="1" applyAlignment="1">
      <alignment horizontal="center"/>
    </xf>
    <xf numFmtId="164" fontId="4" fillId="0" borderId="4" xfId="2" applyNumberFormat="1" applyFont="1" applyFill="1" applyBorder="1" applyAlignment="1">
      <alignment horizontal="center"/>
    </xf>
    <xf numFmtId="1" fontId="4" fillId="0" borderId="4" xfId="2" applyNumberFormat="1" applyFont="1" applyFill="1" applyBorder="1" applyAlignment="1">
      <alignment horizontal="center"/>
    </xf>
    <xf numFmtId="0" fontId="2" fillId="0" borderId="5" xfId="2" applyNumberFormat="1" applyFont="1" applyFill="1" applyBorder="1" applyAlignment="1">
      <alignment horizontal="center"/>
    </xf>
    <xf numFmtId="164" fontId="4" fillId="0" borderId="0" xfId="2" applyNumberFormat="1" applyFont="1" applyFill="1" applyBorder="1" applyAlignment="1">
      <alignment horizontal="center"/>
    </xf>
    <xf numFmtId="1" fontId="4" fillId="0" borderId="0" xfId="2" applyNumberFormat="1" applyFont="1" applyFill="1" applyBorder="1" applyAlignment="1">
      <alignment horizontal="center"/>
    </xf>
    <xf numFmtId="0" fontId="4" fillId="0" borderId="6" xfId="2" applyNumberFormat="1" applyFont="1" applyFill="1" applyBorder="1" applyAlignment="1">
      <alignment horizontal="center"/>
    </xf>
    <xf numFmtId="0" fontId="2" fillId="0" borderId="6" xfId="2" applyNumberFormat="1" applyFont="1" applyFill="1" applyBorder="1" applyAlignment="1">
      <alignment horizontal="center"/>
    </xf>
    <xf numFmtId="0" fontId="4" fillId="0" borderId="7" xfId="2" applyNumberFormat="1" applyFont="1" applyFill="1" applyBorder="1" applyAlignment="1">
      <alignment horizontal="center"/>
    </xf>
    <xf numFmtId="164" fontId="4" fillId="0" borderId="7" xfId="2" applyNumberFormat="1" applyFont="1" applyFill="1" applyBorder="1" applyAlignment="1">
      <alignment horizontal="center"/>
    </xf>
    <xf numFmtId="1" fontId="4" fillId="0" borderId="7" xfId="2" applyNumberFormat="1" applyFont="1" applyFill="1" applyBorder="1" applyAlignment="1">
      <alignment horizontal="center"/>
    </xf>
    <xf numFmtId="0" fontId="2" fillId="0" borderId="8" xfId="2" applyNumberFormat="1" applyFont="1" applyFill="1" applyBorder="1" applyAlignment="1">
      <alignment horizontal="center"/>
    </xf>
    <xf numFmtId="0" fontId="2" fillId="0" borderId="0" xfId="1" applyNumberFormat="1" applyFont="1" applyFill="1" applyAlignment="1">
      <alignment horizontal="center"/>
    </xf>
    <xf numFmtId="3" fontId="3" fillId="0" borderId="0" xfId="1" applyNumberFormat="1" applyFont="1" applyFill="1" applyAlignment="1">
      <alignment horizontal="center"/>
    </xf>
    <xf numFmtId="0" fontId="3" fillId="0" borderId="0" xfId="1" applyNumberFormat="1" applyFont="1" applyFill="1" applyAlignment="1">
      <alignment horizontal="center"/>
    </xf>
    <xf numFmtId="0" fontId="3" fillId="0" borderId="0" xfId="1" applyNumberFormat="1" applyFont="1" applyFill="1"/>
    <xf numFmtId="164" fontId="3" fillId="0" borderId="0" xfId="1" applyNumberFormat="1" applyFont="1" applyFill="1" applyAlignment="1">
      <alignment horizontal="left"/>
    </xf>
    <xf numFmtId="164" fontId="3" fillId="0" borderId="0" xfId="1" applyNumberFormat="1" applyFont="1" applyFill="1" applyAlignment="1">
      <alignment horizontal="right"/>
    </xf>
    <xf numFmtId="0" fontId="6" fillId="0" borderId="0" xfId="1" applyNumberFormat="1" applyFont="1" applyFill="1"/>
    <xf numFmtId="0" fontId="2" fillId="0" borderId="0" xfId="1" applyNumberFormat="1" applyFont="1" applyFill="1" applyBorder="1"/>
    <xf numFmtId="0" fontId="2" fillId="0" borderId="0" xfId="1" applyFont="1" applyFill="1" applyBorder="1"/>
    <xf numFmtId="0" fontId="2" fillId="0" borderId="0" xfId="1" applyFont="1" applyFill="1" applyBorder="1" applyAlignment="1">
      <alignment horizontal="left" indent="1"/>
    </xf>
    <xf numFmtId="0" fontId="2" fillId="0" borderId="0" xfId="4" applyFont="1" applyFill="1" applyBorder="1"/>
    <xf numFmtId="0" fontId="2" fillId="0" borderId="0" xfId="4" applyNumberFormat="1" applyFont="1" applyFill="1" applyBorder="1"/>
    <xf numFmtId="164" fontId="2" fillId="0" borderId="0" xfId="4" applyNumberFormat="1" applyFont="1" applyFill="1" applyBorder="1" applyAlignment="1">
      <alignment horizontal="left"/>
    </xf>
    <xf numFmtId="3" fontId="2" fillId="0" borderId="0" xfId="4" applyNumberFormat="1" applyFont="1" applyFill="1" applyBorder="1" applyAlignment="1">
      <alignment horizontal="center"/>
    </xf>
    <xf numFmtId="0" fontId="2" fillId="0" borderId="0" xfId="1" applyNumberFormat="1" applyFont="1" applyFill="1" applyBorder="1"/>
    <xf numFmtId="0" fontId="2" fillId="0" borderId="0" xfId="1" applyFont="1" applyFill="1" applyBorder="1"/>
    <xf numFmtId="0" fontId="2" fillId="0" borderId="0" xfId="1" applyFont="1" applyFill="1" applyBorder="1" applyAlignment="1">
      <alignment horizontal="left" indent="1"/>
    </xf>
    <xf numFmtId="0" fontId="2" fillId="0" borderId="0" xfId="1" applyNumberFormat="1" applyFont="1" applyFill="1" applyBorder="1"/>
    <xf numFmtId="0" fontId="2" fillId="0" borderId="0" xfId="1" applyFont="1" applyFill="1" applyBorder="1"/>
    <xf numFmtId="0" fontId="2" fillId="0" borderId="0" xfId="1" applyFont="1" applyFill="1" applyBorder="1" applyAlignment="1">
      <alignment horizontal="left" indent="1"/>
    </xf>
    <xf numFmtId="0" fontId="2" fillId="0" borderId="0" xfId="1" applyNumberFormat="1" applyFont="1" applyFill="1" applyBorder="1"/>
    <xf numFmtId="0" fontId="2" fillId="0" borderId="0" xfId="1" applyFont="1" applyFill="1" applyBorder="1"/>
    <xf numFmtId="0" fontId="2" fillId="0" borderId="0" xfId="1" applyFont="1" applyFill="1" applyBorder="1" applyAlignment="1">
      <alignment horizontal="left" indent="1"/>
    </xf>
    <xf numFmtId="0" fontId="2" fillId="0" borderId="0" xfId="3" applyFont="1" applyFill="1" applyBorder="1"/>
    <xf numFmtId="0" fontId="2" fillId="0" borderId="0" xfId="1" applyNumberFormat="1" applyFont="1" applyFill="1" applyBorder="1"/>
    <xf numFmtId="0" fontId="2" fillId="0" borderId="0" xfId="1" applyFont="1" applyFill="1" applyBorder="1"/>
    <xf numFmtId="0" fontId="2" fillId="0" borderId="0" xfId="1" applyFont="1" applyFill="1" applyBorder="1" applyAlignment="1">
      <alignment horizontal="left" indent="1"/>
    </xf>
    <xf numFmtId="0" fontId="2" fillId="0" borderId="0" xfId="1" applyNumberFormat="1" applyFont="1" applyFill="1" applyBorder="1"/>
    <xf numFmtId="0" fontId="2" fillId="0" borderId="0" xfId="1" applyFont="1" applyFill="1" applyBorder="1"/>
    <xf numFmtId="0" fontId="2" fillId="0" borderId="0" xfId="1" applyFont="1" applyFill="1" applyBorder="1" applyAlignment="1">
      <alignment horizontal="left" indent="1"/>
    </xf>
    <xf numFmtId="0" fontId="2" fillId="0" borderId="0" xfId="1" applyNumberFormat="1" applyFont="1" applyFill="1" applyBorder="1"/>
    <xf numFmtId="0" fontId="2" fillId="0" borderId="0" xfId="1" applyFont="1" applyFill="1" applyBorder="1"/>
    <xf numFmtId="0" fontId="2" fillId="0" borderId="0" xfId="1" applyFont="1" applyFill="1" applyBorder="1" applyAlignment="1">
      <alignment horizontal="left" indent="1"/>
    </xf>
    <xf numFmtId="0" fontId="2" fillId="0" borderId="0" xfId="1" applyNumberFormat="1" applyFont="1" applyFill="1" applyBorder="1"/>
    <xf numFmtId="0" fontId="2" fillId="0" borderId="0" xfId="1" applyFont="1" applyFill="1" applyBorder="1"/>
    <xf numFmtId="0" fontId="2" fillId="0" borderId="0" xfId="1" applyFont="1" applyFill="1" applyBorder="1" applyAlignment="1">
      <alignment horizontal="left" indent="1"/>
    </xf>
    <xf numFmtId="0" fontId="2" fillId="0" borderId="0" xfId="1" applyNumberFormat="1" applyFont="1" applyFill="1" applyBorder="1"/>
    <xf numFmtId="0" fontId="2" fillId="0" borderId="0" xfId="1" applyFont="1" applyFill="1" applyBorder="1"/>
    <xf numFmtId="0" fontId="2" fillId="0" borderId="0" xfId="1" applyFont="1" applyFill="1" applyBorder="1" applyAlignment="1">
      <alignment horizontal="left" indent="1"/>
    </xf>
    <xf numFmtId="0" fontId="2" fillId="0" borderId="0" xfId="1" applyNumberFormat="1" applyFont="1" applyFill="1" applyBorder="1"/>
    <xf numFmtId="0" fontId="2" fillId="0" borderId="0" xfId="1" applyFont="1" applyFill="1" applyBorder="1" applyAlignment="1">
      <alignment horizontal="left" indent="1"/>
    </xf>
    <xf numFmtId="0" fontId="2" fillId="0" borderId="0" xfId="1" applyNumberFormat="1" applyFont="1" applyFill="1" applyBorder="1"/>
    <xf numFmtId="164" fontId="2" fillId="0" borderId="0" xfId="1" applyNumberFormat="1" applyFont="1" applyFill="1" applyBorder="1" applyAlignment="1">
      <alignment horizontal="left"/>
    </xf>
    <xf numFmtId="0" fontId="2" fillId="0" borderId="0" xfId="1" applyFont="1" applyFill="1" applyBorder="1"/>
    <xf numFmtId="0" fontId="2" fillId="0" borderId="0" xfId="1" applyFont="1" applyFill="1" applyBorder="1" applyAlignment="1">
      <alignment horizontal="left" indent="1"/>
    </xf>
    <xf numFmtId="3" fontId="2" fillId="0" borderId="0" xfId="1" applyNumberFormat="1" applyFont="1" applyFill="1" applyBorder="1" applyAlignment="1">
      <alignment horizontal="center"/>
    </xf>
    <xf numFmtId="3" fontId="2" fillId="0" borderId="9" xfId="1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3" fontId="3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2" fontId="3" fillId="0" borderId="0" xfId="0" applyNumberFormat="1" applyFont="1" applyAlignment="1">
      <alignment horizontal="left"/>
    </xf>
    <xf numFmtId="3" fontId="4" fillId="0" borderId="0" xfId="2" applyNumberFormat="1" applyFont="1" applyFill="1" applyBorder="1" applyAlignment="1">
      <alignment horizontal="center"/>
    </xf>
    <xf numFmtId="3" fontId="4" fillId="0" borderId="7" xfId="2" applyNumberFormat="1" applyFont="1" applyFill="1" applyBorder="1" applyAlignment="1">
      <alignment horizontal="center"/>
    </xf>
    <xf numFmtId="0" fontId="4" fillId="0" borderId="0" xfId="2" applyNumberFormat="1" applyFont="1" applyFill="1" applyBorder="1" applyAlignment="1">
      <alignment horizontal="center"/>
    </xf>
    <xf numFmtId="3" fontId="4" fillId="0" borderId="11" xfId="2" applyNumberFormat="1" applyFont="1" applyFill="1" applyBorder="1" applyAlignment="1">
      <alignment horizontal="center"/>
    </xf>
    <xf numFmtId="3" fontId="4" fillId="0" borderId="12" xfId="2" applyNumberFormat="1" applyFont="1" applyFill="1" applyBorder="1" applyAlignment="1">
      <alignment horizontal="center"/>
    </xf>
    <xf numFmtId="3" fontId="4" fillId="0" borderId="0" xfId="2" applyNumberFormat="1" applyFont="1" applyFill="1" applyBorder="1" applyAlignment="1"/>
    <xf numFmtId="3" fontId="4" fillId="0" borderId="7" xfId="2" applyNumberFormat="1" applyFont="1" applyFill="1" applyBorder="1" applyAlignment="1"/>
    <xf numFmtId="3" fontId="4" fillId="0" borderId="10" xfId="2" applyNumberFormat="1" applyFont="1" applyFill="1" applyBorder="1" applyAlignment="1">
      <alignment horizontal="center"/>
    </xf>
    <xf numFmtId="0" fontId="7" fillId="0" borderId="0" xfId="1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center"/>
    </xf>
    <xf numFmtId="166" fontId="2" fillId="0" borderId="0" xfId="8" applyNumberFormat="1" applyFont="1" applyFill="1" applyBorder="1"/>
  </cellXfs>
  <cellStyles count="9">
    <cellStyle name="Comma 2" xfId="5"/>
    <cellStyle name="Comma0" xfId="6"/>
    <cellStyle name="Normal" xfId="0" builtinId="0"/>
    <cellStyle name="Normal 2" xfId="7"/>
    <cellStyle name="Normal_Copy of ASUJ" xfId="2"/>
    <cellStyle name="Normal_non classified form A" xfId="3"/>
    <cellStyle name="Normal_UAM" xfId="1"/>
    <cellStyle name="Normal_UAPB" xfId="4"/>
    <cellStyle name="Percent" xfId="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3"/>
  <sheetViews>
    <sheetView tabSelected="1" showOutlineSymbols="0" zoomScaleNormal="100" zoomScaleSheetLayoutView="70" workbookViewId="0">
      <selection activeCell="T8" sqref="T8"/>
    </sheetView>
  </sheetViews>
  <sheetFormatPr defaultColWidth="14.5703125" defaultRowHeight="12.75" customHeight="1" x14ac:dyDescent="0.2"/>
  <cols>
    <col min="1" max="1" width="4" style="6" bestFit="1" customWidth="1"/>
    <col min="2" max="2" width="7" style="6" customWidth="1"/>
    <col min="3" max="3" width="8.42578125" style="5" bestFit="1" customWidth="1"/>
    <col min="4" max="4" width="3.42578125" style="4" customWidth="1"/>
    <col min="5" max="5" width="48.140625" style="3" bestFit="1" customWidth="1"/>
    <col min="6" max="6" width="5.5703125" style="83" bestFit="1" customWidth="1"/>
    <col min="7" max="7" width="15.85546875" style="2" bestFit="1" customWidth="1"/>
    <col min="8" max="8" width="4.7109375" style="2" bestFit="1" customWidth="1"/>
    <col min="9" max="9" width="15.85546875" style="83" bestFit="1" customWidth="1"/>
    <col min="10" max="10" width="4.7109375" style="2" bestFit="1" customWidth="1"/>
    <col min="11" max="11" width="15.85546875" style="2" bestFit="1" customWidth="1"/>
    <col min="12" max="12" width="4.42578125" style="2" bestFit="1" customWidth="1"/>
    <col min="13" max="13" width="15.85546875" style="2" bestFit="1" customWidth="1"/>
    <col min="14" max="14" width="4.42578125" style="2" bestFit="1" customWidth="1"/>
    <col min="15" max="15" width="15.85546875" style="2" bestFit="1" customWidth="1"/>
    <col min="16" max="16" width="4.7109375" style="2" bestFit="1" customWidth="1"/>
    <col min="17" max="17" width="15.85546875" style="2" bestFit="1" customWidth="1"/>
    <col min="18" max="18" width="4.7109375" style="2" bestFit="1" customWidth="1"/>
    <col min="19" max="19" width="15.85546875" style="2" bestFit="1" customWidth="1"/>
    <col min="20" max="20" width="7.85546875" style="1" bestFit="1" customWidth="1"/>
    <col min="21" max="21" width="6" style="1" customWidth="1"/>
    <col min="22" max="22" width="4.7109375" style="1" customWidth="1"/>
    <col min="23" max="23" width="4.85546875" style="1" customWidth="1"/>
    <col min="24" max="24" width="4.28515625" style="1" customWidth="1"/>
    <col min="25" max="16384" width="14.5703125" style="1"/>
  </cols>
  <sheetData>
    <row r="1" spans="1:24" ht="12.75" customHeight="1" x14ac:dyDescent="0.2">
      <c r="A1" s="100" t="s">
        <v>100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24" ht="12.75" customHeight="1" x14ac:dyDescent="0.2">
      <c r="A2" s="101" t="s">
        <v>116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</row>
    <row r="3" spans="1:24" ht="12.75" customHeight="1" thickBot="1" x14ac:dyDescent="0.25">
      <c r="A3" s="44"/>
      <c r="B3" s="41"/>
      <c r="C3" s="43"/>
      <c r="D3" s="42"/>
      <c r="E3" s="41"/>
      <c r="F3" s="40"/>
      <c r="G3" s="40"/>
      <c r="H3" s="39"/>
      <c r="I3" s="39"/>
      <c r="J3" s="39"/>
      <c r="K3" s="40"/>
      <c r="L3" s="40"/>
      <c r="M3" s="40"/>
      <c r="N3" s="40"/>
      <c r="O3" s="40"/>
      <c r="P3" s="38"/>
      <c r="Q3" s="38"/>
      <c r="R3" s="38"/>
      <c r="S3" s="38"/>
    </row>
    <row r="4" spans="1:24" ht="12.75" customHeight="1" x14ac:dyDescent="0.2">
      <c r="A4" s="37"/>
      <c r="B4" s="34"/>
      <c r="C4" s="36"/>
      <c r="D4" s="35"/>
      <c r="E4" s="34"/>
      <c r="F4" s="34"/>
      <c r="G4" s="93"/>
      <c r="H4" s="34"/>
      <c r="I4" s="93"/>
      <c r="J4" s="34"/>
      <c r="K4" s="93"/>
      <c r="L4" s="93"/>
      <c r="M4" s="93"/>
      <c r="N4" s="93"/>
      <c r="O4" s="93"/>
      <c r="P4" s="98"/>
      <c r="Q4" s="93" t="s">
        <v>99</v>
      </c>
      <c r="R4" s="98"/>
      <c r="S4" s="99" t="s">
        <v>99</v>
      </c>
    </row>
    <row r="5" spans="1:24" ht="12.75" customHeight="1" x14ac:dyDescent="0.2">
      <c r="A5" s="33"/>
      <c r="B5" s="94"/>
      <c r="C5" s="31"/>
      <c r="D5" s="30"/>
      <c r="E5" s="94"/>
      <c r="F5" s="97"/>
      <c r="G5" s="92" t="s">
        <v>98</v>
      </c>
      <c r="H5" s="97"/>
      <c r="I5" s="92" t="s">
        <v>97</v>
      </c>
      <c r="J5" s="97"/>
      <c r="K5" s="92" t="s">
        <v>96</v>
      </c>
      <c r="L5" s="97"/>
      <c r="M5" s="92" t="s">
        <v>95</v>
      </c>
      <c r="N5" s="97"/>
      <c r="O5" s="92" t="s">
        <v>95</v>
      </c>
      <c r="P5" s="97"/>
      <c r="Q5" s="92" t="s">
        <v>94</v>
      </c>
      <c r="R5" s="97"/>
      <c r="S5" s="95" t="s">
        <v>94</v>
      </c>
    </row>
    <row r="6" spans="1:24" ht="12.75" customHeight="1" x14ac:dyDescent="0.2">
      <c r="A6" s="32" t="s">
        <v>93</v>
      </c>
      <c r="B6" s="94" t="s">
        <v>92</v>
      </c>
      <c r="C6" s="31" t="s">
        <v>91</v>
      </c>
      <c r="D6" s="30"/>
      <c r="E6" s="94" t="s">
        <v>90</v>
      </c>
      <c r="F6" s="97"/>
      <c r="G6" s="92" t="s">
        <v>101</v>
      </c>
      <c r="H6" s="97"/>
      <c r="I6" s="92" t="s">
        <v>102</v>
      </c>
      <c r="J6" s="97"/>
      <c r="K6" s="92" t="s">
        <v>101</v>
      </c>
      <c r="L6" s="97"/>
      <c r="M6" s="92" t="s">
        <v>117</v>
      </c>
      <c r="N6" s="97"/>
      <c r="O6" s="92" t="s">
        <v>118</v>
      </c>
      <c r="P6" s="97"/>
      <c r="Q6" s="92" t="s">
        <v>117</v>
      </c>
      <c r="R6" s="97"/>
      <c r="S6" s="95" t="s">
        <v>118</v>
      </c>
    </row>
    <row r="7" spans="1:24" ht="12.75" customHeight="1" x14ac:dyDescent="0.2">
      <c r="A7" s="32" t="s">
        <v>89</v>
      </c>
      <c r="B7" s="94" t="s">
        <v>88</v>
      </c>
      <c r="C7" s="31" t="s">
        <v>85</v>
      </c>
      <c r="D7" s="30"/>
      <c r="E7" s="94" t="s">
        <v>87</v>
      </c>
      <c r="F7" s="94" t="s">
        <v>85</v>
      </c>
      <c r="G7" s="92" t="s">
        <v>84</v>
      </c>
      <c r="H7" s="94" t="s">
        <v>86</v>
      </c>
      <c r="I7" s="92" t="s">
        <v>84</v>
      </c>
      <c r="J7" s="94" t="s">
        <v>85</v>
      </c>
      <c r="K7" s="92" t="s">
        <v>84</v>
      </c>
      <c r="L7" s="92" t="s">
        <v>86</v>
      </c>
      <c r="M7" s="92" t="s">
        <v>84</v>
      </c>
      <c r="N7" s="92" t="s">
        <v>86</v>
      </c>
      <c r="O7" s="92" t="s">
        <v>84</v>
      </c>
      <c r="P7" s="92" t="s">
        <v>85</v>
      </c>
      <c r="Q7" s="92" t="s">
        <v>84</v>
      </c>
      <c r="R7" s="92" t="s">
        <v>85</v>
      </c>
      <c r="S7" s="95" t="s">
        <v>84</v>
      </c>
    </row>
    <row r="8" spans="1:24" ht="12.75" customHeight="1" thickBot="1" x14ac:dyDescent="0.25">
      <c r="A8" s="29"/>
      <c r="B8" s="26"/>
      <c r="C8" s="28"/>
      <c r="D8" s="27"/>
      <c r="E8" s="26"/>
      <c r="F8" s="26"/>
      <c r="G8" s="25"/>
      <c r="H8" s="26"/>
      <c r="I8" s="25"/>
      <c r="J8" s="26"/>
      <c r="K8" s="25"/>
      <c r="L8" s="25"/>
      <c r="M8" s="25"/>
      <c r="N8" s="25"/>
      <c r="O8" s="25"/>
      <c r="P8" s="26"/>
      <c r="Q8" s="25"/>
      <c r="R8" s="26"/>
      <c r="S8" s="96"/>
      <c r="T8" s="102">
        <v>1.4E-2</v>
      </c>
    </row>
    <row r="9" spans="1:24" ht="12.75" customHeight="1" thickBot="1" x14ac:dyDescent="0.25"/>
    <row r="10" spans="1:24" ht="12.75" customHeight="1" thickBot="1" x14ac:dyDescent="0.25">
      <c r="E10" s="24" t="s">
        <v>83</v>
      </c>
      <c r="F10" s="23"/>
    </row>
    <row r="12" spans="1:24" ht="12.75" customHeight="1" x14ac:dyDescent="0.2">
      <c r="A12" s="17"/>
      <c r="B12" s="17"/>
      <c r="D12" s="1"/>
      <c r="E12" s="8" t="s">
        <v>8</v>
      </c>
    </row>
    <row r="13" spans="1:24" ht="12.75" customHeight="1" x14ac:dyDescent="0.2">
      <c r="A13" s="17"/>
      <c r="B13" s="17"/>
      <c r="D13" s="1"/>
      <c r="E13" s="8" t="s">
        <v>10</v>
      </c>
    </row>
    <row r="14" spans="1:24" ht="12.75" customHeight="1" x14ac:dyDescent="0.2">
      <c r="A14" s="17"/>
      <c r="B14" s="17"/>
      <c r="C14" s="80">
        <v>1</v>
      </c>
      <c r="D14" s="45"/>
      <c r="E14" s="46" t="s">
        <v>82</v>
      </c>
      <c r="F14" s="83">
        <v>1</v>
      </c>
      <c r="G14" s="83">
        <v>208969.83329900002</v>
      </c>
      <c r="H14" s="83"/>
      <c r="J14" s="83"/>
      <c r="K14" s="83"/>
      <c r="L14" s="83"/>
      <c r="M14" s="83">
        <f>G14*(1+$T$8)</f>
        <v>211895.41096518602</v>
      </c>
      <c r="N14" s="83"/>
      <c r="O14" s="83">
        <f>M14*(1+$T$8)</f>
        <v>214861.94671869863</v>
      </c>
      <c r="P14" s="83"/>
      <c r="Q14" s="83"/>
      <c r="R14" s="83"/>
      <c r="S14" s="83"/>
      <c r="T14" s="19"/>
      <c r="V14" s="20"/>
      <c r="W14" s="19"/>
      <c r="X14" s="19"/>
    </row>
    <row r="15" spans="1:24" ht="12.75" customHeight="1" x14ac:dyDescent="0.2">
      <c r="A15" s="17"/>
      <c r="B15" s="17"/>
      <c r="C15" s="80">
        <v>2</v>
      </c>
      <c r="D15" s="45"/>
      <c r="E15" s="46" t="s">
        <v>81</v>
      </c>
      <c r="F15" s="83">
        <v>1</v>
      </c>
      <c r="G15" s="83">
        <v>153984.7707832345</v>
      </c>
      <c r="H15" s="83"/>
      <c r="J15" s="83"/>
      <c r="K15" s="83"/>
      <c r="L15" s="83"/>
      <c r="M15" s="83">
        <f t="shared" ref="M15:M49" si="0">G15*(1+$T$8)</f>
        <v>156140.55757419977</v>
      </c>
      <c r="N15" s="83"/>
      <c r="O15" s="83">
        <f t="shared" ref="O15:O25" si="1">M15*(1+$T$8)</f>
        <v>158326.52538023857</v>
      </c>
      <c r="P15" s="83"/>
      <c r="Q15" s="83"/>
      <c r="R15" s="83"/>
      <c r="S15" s="83"/>
      <c r="T15" s="19"/>
      <c r="V15" s="20"/>
      <c r="W15" s="19"/>
      <c r="X15" s="19"/>
    </row>
    <row r="16" spans="1:24" ht="12.75" customHeight="1" x14ac:dyDescent="0.2">
      <c r="A16" s="17"/>
      <c r="B16" s="17"/>
      <c r="C16" s="80">
        <v>3</v>
      </c>
      <c r="D16" s="45"/>
      <c r="E16" s="46" t="s">
        <v>80</v>
      </c>
      <c r="F16" s="83">
        <v>1</v>
      </c>
      <c r="G16" s="83">
        <v>148645.33489018568</v>
      </c>
      <c r="H16" s="83"/>
      <c r="J16" s="83"/>
      <c r="K16" s="83"/>
      <c r="L16" s="83"/>
      <c r="M16" s="83">
        <f t="shared" si="0"/>
        <v>150726.36957864827</v>
      </c>
      <c r="N16" s="83"/>
      <c r="O16" s="83">
        <f t="shared" si="1"/>
        <v>152836.53875274936</v>
      </c>
      <c r="P16" s="83"/>
      <c r="Q16" s="83"/>
      <c r="R16" s="83"/>
      <c r="S16" s="83"/>
      <c r="T16" s="19"/>
      <c r="V16" s="20"/>
      <c r="W16" s="19"/>
      <c r="X16" s="19"/>
    </row>
    <row r="17" spans="1:24" ht="12.75" customHeight="1" x14ac:dyDescent="0.2">
      <c r="A17" s="17"/>
      <c r="B17" s="17"/>
      <c r="C17" s="80">
        <v>4</v>
      </c>
      <c r="D17" s="45"/>
      <c r="E17" s="46" t="s">
        <v>79</v>
      </c>
      <c r="F17" s="83">
        <v>1</v>
      </c>
      <c r="G17" s="83">
        <v>144181.2371233757</v>
      </c>
      <c r="H17" s="83"/>
      <c r="J17" s="83"/>
      <c r="K17" s="83"/>
      <c r="L17" s="83"/>
      <c r="M17" s="83">
        <f t="shared" si="0"/>
        <v>146199.77444310297</v>
      </c>
      <c r="N17" s="83"/>
      <c r="O17" s="83">
        <f t="shared" si="1"/>
        <v>148246.57128530642</v>
      </c>
      <c r="P17" s="83"/>
      <c r="Q17" s="83"/>
      <c r="R17" s="83"/>
      <c r="S17" s="83"/>
      <c r="T17" s="19"/>
      <c r="V17" s="20"/>
      <c r="W17" s="19"/>
      <c r="X17" s="19"/>
    </row>
    <row r="18" spans="1:24" ht="12.75" customHeight="1" x14ac:dyDescent="0.2">
      <c r="A18" s="17"/>
      <c r="B18" s="17"/>
      <c r="C18" s="80">
        <v>5</v>
      </c>
      <c r="D18" s="45"/>
      <c r="E18" s="46" t="s">
        <v>78</v>
      </c>
      <c r="F18" s="83">
        <v>1</v>
      </c>
      <c r="G18" s="83">
        <v>144181.2371233757</v>
      </c>
      <c r="H18" s="83"/>
      <c r="J18" s="83"/>
      <c r="K18" s="83"/>
      <c r="L18" s="83"/>
      <c r="M18" s="83">
        <f t="shared" si="0"/>
        <v>146199.77444310297</v>
      </c>
      <c r="N18" s="83"/>
      <c r="O18" s="83">
        <f t="shared" si="1"/>
        <v>148246.57128530642</v>
      </c>
      <c r="P18" s="83"/>
      <c r="Q18" s="83"/>
      <c r="R18" s="83"/>
      <c r="S18" s="83"/>
      <c r="T18" s="19"/>
      <c r="V18" s="20"/>
      <c r="W18" s="19"/>
      <c r="X18" s="19"/>
    </row>
    <row r="19" spans="1:24" ht="12.75" customHeight="1" x14ac:dyDescent="0.2">
      <c r="A19" s="17"/>
      <c r="B19" s="17"/>
      <c r="C19" s="80">
        <v>6</v>
      </c>
      <c r="D19" s="45"/>
      <c r="E19" s="46" t="s">
        <v>77</v>
      </c>
      <c r="F19" s="83">
        <v>7</v>
      </c>
      <c r="G19" s="83">
        <v>133036.19394732747</v>
      </c>
      <c r="H19" s="83"/>
      <c r="J19" s="83"/>
      <c r="K19" s="83"/>
      <c r="L19" s="83"/>
      <c r="M19" s="83">
        <f t="shared" si="0"/>
        <v>134898.70066259007</v>
      </c>
      <c r="N19" s="83"/>
      <c r="O19" s="83">
        <f t="shared" si="1"/>
        <v>136787.28247186632</v>
      </c>
      <c r="P19" s="83"/>
      <c r="Q19" s="83"/>
      <c r="R19" s="83"/>
      <c r="S19" s="83"/>
      <c r="T19" s="19"/>
      <c r="V19" s="20"/>
      <c r="W19" s="19"/>
      <c r="X19" s="19"/>
    </row>
    <row r="20" spans="1:24" ht="12.75" customHeight="1" x14ac:dyDescent="0.2">
      <c r="A20" s="17"/>
      <c r="B20" s="17"/>
      <c r="C20" s="80">
        <v>7</v>
      </c>
      <c r="D20" s="45"/>
      <c r="E20" s="46" t="s">
        <v>76</v>
      </c>
      <c r="F20" s="83">
        <v>1</v>
      </c>
      <c r="G20" s="83">
        <v>111355.42400437842</v>
      </c>
      <c r="H20" s="83"/>
      <c r="J20" s="83"/>
      <c r="K20" s="83"/>
      <c r="L20" s="83"/>
      <c r="M20" s="83">
        <f t="shared" si="0"/>
        <v>112914.39994043972</v>
      </c>
      <c r="N20" s="83"/>
      <c r="O20" s="83">
        <f t="shared" si="1"/>
        <v>114495.20153960587</v>
      </c>
      <c r="P20" s="83"/>
      <c r="Q20" s="83"/>
      <c r="R20" s="83"/>
      <c r="S20" s="83"/>
      <c r="T20" s="19"/>
      <c r="V20" s="20"/>
      <c r="W20" s="19"/>
      <c r="X20" s="19"/>
    </row>
    <row r="21" spans="1:24" ht="12.75" customHeight="1" x14ac:dyDescent="0.2">
      <c r="A21" s="17"/>
      <c r="B21" s="17"/>
      <c r="C21" s="80">
        <v>8</v>
      </c>
      <c r="D21" s="45"/>
      <c r="E21" s="46" t="s">
        <v>75</v>
      </c>
      <c r="F21" s="83">
        <v>1</v>
      </c>
      <c r="G21" s="83">
        <v>109301.98970244909</v>
      </c>
      <c r="H21" s="83"/>
      <c r="J21" s="83"/>
      <c r="K21" s="83"/>
      <c r="L21" s="83"/>
      <c r="M21" s="83">
        <f t="shared" si="0"/>
        <v>110832.21755828339</v>
      </c>
      <c r="N21" s="83"/>
      <c r="O21" s="83">
        <f t="shared" si="1"/>
        <v>112383.86860409936</v>
      </c>
      <c r="P21" s="83"/>
      <c r="Q21" s="83"/>
      <c r="R21" s="83"/>
      <c r="S21" s="83"/>
      <c r="T21" s="19"/>
      <c r="V21" s="20"/>
      <c r="W21" s="19"/>
      <c r="X21" s="19"/>
    </row>
    <row r="22" spans="1:24" ht="12.75" customHeight="1" x14ac:dyDescent="0.2">
      <c r="A22" s="17"/>
      <c r="B22" s="17"/>
      <c r="C22" s="80">
        <v>9</v>
      </c>
      <c r="D22" s="45"/>
      <c r="E22" s="46" t="s">
        <v>74</v>
      </c>
      <c r="F22" s="83">
        <v>1</v>
      </c>
      <c r="G22" s="83">
        <v>109174.04592422894</v>
      </c>
      <c r="H22" s="83"/>
      <c r="J22" s="83"/>
      <c r="K22" s="83"/>
      <c r="L22" s="83"/>
      <c r="M22" s="83">
        <f t="shared" si="0"/>
        <v>110702.48256716815</v>
      </c>
      <c r="N22" s="83"/>
      <c r="O22" s="83">
        <f t="shared" si="1"/>
        <v>112252.31732310849</v>
      </c>
      <c r="P22" s="83"/>
      <c r="Q22" s="83"/>
      <c r="R22" s="83"/>
      <c r="S22" s="83"/>
      <c r="T22" s="19"/>
      <c r="V22" s="20"/>
      <c r="W22" s="19"/>
      <c r="X22" s="19"/>
    </row>
    <row r="23" spans="1:24" ht="12.75" customHeight="1" x14ac:dyDescent="0.2">
      <c r="A23" s="17"/>
      <c r="B23" s="17"/>
      <c r="C23" s="80">
        <v>10</v>
      </c>
      <c r="D23" s="45"/>
      <c r="E23" s="46" t="s">
        <v>73</v>
      </c>
      <c r="F23" s="83">
        <v>2</v>
      </c>
      <c r="G23" s="83">
        <v>108620.46739866254</v>
      </c>
      <c r="H23" s="83"/>
      <c r="J23" s="83"/>
      <c r="K23" s="83"/>
      <c r="L23" s="83"/>
      <c r="M23" s="83">
        <f t="shared" si="0"/>
        <v>110141.15394224382</v>
      </c>
      <c r="N23" s="83"/>
      <c r="O23" s="83">
        <f t="shared" si="1"/>
        <v>111683.13009743523</v>
      </c>
      <c r="P23" s="83"/>
      <c r="Q23" s="83"/>
      <c r="R23" s="83"/>
      <c r="S23" s="83"/>
      <c r="T23" s="19"/>
      <c r="V23" s="20"/>
      <c r="W23" s="19"/>
      <c r="X23" s="19"/>
    </row>
    <row r="24" spans="1:24" ht="12.75" customHeight="1" x14ac:dyDescent="0.2">
      <c r="A24" s="17"/>
      <c r="B24" s="17"/>
      <c r="C24" s="80">
        <v>11</v>
      </c>
      <c r="D24" s="45"/>
      <c r="E24" s="46" t="s">
        <v>72</v>
      </c>
      <c r="F24" s="83">
        <v>1</v>
      </c>
      <c r="G24" s="83">
        <v>108620.46739866254</v>
      </c>
      <c r="H24" s="83"/>
      <c r="J24" s="83"/>
      <c r="K24" s="83"/>
      <c r="L24" s="83"/>
      <c r="M24" s="83">
        <f t="shared" si="0"/>
        <v>110141.15394224382</v>
      </c>
      <c r="N24" s="83"/>
      <c r="O24" s="83">
        <f t="shared" si="1"/>
        <v>111683.13009743523</v>
      </c>
      <c r="P24" s="83"/>
      <c r="Q24" s="83"/>
      <c r="R24" s="83"/>
      <c r="S24" s="83"/>
      <c r="T24" s="19"/>
      <c r="V24" s="20"/>
      <c r="W24" s="19"/>
      <c r="X24" s="19"/>
    </row>
    <row r="25" spans="1:24" ht="12.75" customHeight="1" x14ac:dyDescent="0.2">
      <c r="A25" s="17"/>
      <c r="B25" s="17"/>
      <c r="C25" s="80">
        <v>12</v>
      </c>
      <c r="D25" s="45"/>
      <c r="E25" s="46" t="s">
        <v>71</v>
      </c>
      <c r="F25" s="83">
        <v>2</v>
      </c>
      <c r="G25" s="83">
        <v>108620.50293968713</v>
      </c>
      <c r="H25" s="83"/>
      <c r="J25" s="83"/>
      <c r="K25" s="83"/>
      <c r="L25" s="83"/>
      <c r="M25" s="83">
        <f t="shared" si="0"/>
        <v>110141.18998084274</v>
      </c>
      <c r="N25" s="83"/>
      <c r="O25" s="83">
        <f t="shared" si="1"/>
        <v>111683.16664057453</v>
      </c>
      <c r="P25" s="83"/>
      <c r="Q25" s="83"/>
      <c r="R25" s="83"/>
      <c r="S25" s="83"/>
      <c r="T25" s="19"/>
      <c r="V25" s="20"/>
      <c r="W25" s="19"/>
      <c r="X25" s="19"/>
    </row>
    <row r="26" spans="1:24" ht="12.75" customHeight="1" x14ac:dyDescent="0.2">
      <c r="A26" s="22"/>
      <c r="B26" s="21"/>
      <c r="C26" s="80">
        <v>13</v>
      </c>
      <c r="D26" s="49"/>
      <c r="E26" s="48" t="s">
        <v>70</v>
      </c>
      <c r="F26" s="51">
        <v>10</v>
      </c>
      <c r="G26" s="83"/>
      <c r="H26" s="51"/>
      <c r="I26" s="51"/>
      <c r="J26" s="51"/>
      <c r="K26" s="83"/>
      <c r="L26" s="51"/>
      <c r="M26" s="83"/>
      <c r="N26" s="51"/>
      <c r="O26" s="83"/>
      <c r="P26" s="83"/>
      <c r="Q26" s="83"/>
      <c r="R26" s="83"/>
      <c r="S26" s="83"/>
      <c r="T26" s="19"/>
      <c r="V26" s="20"/>
      <c r="W26" s="19"/>
      <c r="X26" s="19"/>
    </row>
    <row r="27" spans="1:24" ht="12.75" customHeight="1" x14ac:dyDescent="0.2">
      <c r="A27" s="22"/>
      <c r="B27" s="21"/>
      <c r="C27" s="50"/>
      <c r="D27" s="49"/>
      <c r="E27" s="48" t="s">
        <v>69</v>
      </c>
      <c r="F27" s="51"/>
      <c r="G27" s="83">
        <v>103839.48033168723</v>
      </c>
      <c r="H27" s="51"/>
      <c r="I27" s="51"/>
      <c r="J27" s="51"/>
      <c r="K27" s="83"/>
      <c r="L27" s="51"/>
      <c r="M27" s="83">
        <f t="shared" si="0"/>
        <v>105293.23305633085</v>
      </c>
      <c r="N27" s="51"/>
      <c r="O27" s="83">
        <f t="shared" ref="O27:O49" si="2">M27*(1+$T$8)</f>
        <v>106767.33831911949</v>
      </c>
      <c r="P27" s="83"/>
      <c r="Q27" s="83"/>
      <c r="R27" s="83"/>
      <c r="S27" s="83"/>
      <c r="T27" s="19"/>
      <c r="V27" s="20"/>
      <c r="W27" s="19"/>
      <c r="X27" s="19"/>
    </row>
    <row r="28" spans="1:24" ht="12.75" customHeight="1" x14ac:dyDescent="0.2">
      <c r="A28" s="21"/>
      <c r="B28" s="21"/>
      <c r="C28" s="50"/>
      <c r="D28" s="49"/>
      <c r="E28" s="48" t="s">
        <v>68</v>
      </c>
      <c r="F28" s="51"/>
      <c r="G28" s="83">
        <v>94103.798812983936</v>
      </c>
      <c r="H28" s="51"/>
      <c r="I28" s="51"/>
      <c r="J28" s="51"/>
      <c r="K28" s="83"/>
      <c r="L28" s="51"/>
      <c r="M28" s="83">
        <f t="shared" si="0"/>
        <v>95421.251996365711</v>
      </c>
      <c r="N28" s="51"/>
      <c r="O28" s="83">
        <f t="shared" si="2"/>
        <v>96757.149524314838</v>
      </c>
      <c r="P28" s="83"/>
      <c r="Q28" s="83"/>
      <c r="R28" s="83"/>
      <c r="S28" s="83"/>
      <c r="T28" s="19"/>
      <c r="V28" s="20"/>
      <c r="W28" s="19"/>
      <c r="X28" s="19"/>
    </row>
    <row r="29" spans="1:24" ht="12.75" customHeight="1" x14ac:dyDescent="0.2">
      <c r="A29" s="21"/>
      <c r="B29" s="21"/>
      <c r="C29" s="50"/>
      <c r="D29" s="49"/>
      <c r="E29" s="48" t="s">
        <v>67</v>
      </c>
      <c r="F29" s="51"/>
      <c r="G29" s="83">
        <v>81191.353099888249</v>
      </c>
      <c r="H29" s="51"/>
      <c r="I29" s="51"/>
      <c r="J29" s="51"/>
      <c r="K29" s="83"/>
      <c r="L29" s="51"/>
      <c r="M29" s="83">
        <f t="shared" si="0"/>
        <v>82328.032043286687</v>
      </c>
      <c r="N29" s="51"/>
      <c r="O29" s="83">
        <f t="shared" si="2"/>
        <v>83480.624491892697</v>
      </c>
      <c r="P29" s="83"/>
      <c r="Q29" s="83"/>
      <c r="R29" s="83"/>
      <c r="S29" s="83"/>
      <c r="T29" s="19"/>
      <c r="V29" s="20"/>
      <c r="W29" s="19"/>
      <c r="X29" s="19"/>
    </row>
    <row r="30" spans="1:24" ht="12.75" customHeight="1" x14ac:dyDescent="0.2">
      <c r="A30" s="17"/>
      <c r="B30" s="17"/>
      <c r="C30" s="80">
        <v>14</v>
      </c>
      <c r="D30" s="45"/>
      <c r="E30" s="46" t="s">
        <v>66</v>
      </c>
      <c r="F30" s="83">
        <v>1</v>
      </c>
      <c r="G30" s="83">
        <v>101415.07917572977</v>
      </c>
      <c r="H30" s="83"/>
      <c r="J30" s="83"/>
      <c r="K30" s="83"/>
      <c r="L30" s="83"/>
      <c r="M30" s="83">
        <f t="shared" si="0"/>
        <v>102834.89028418998</v>
      </c>
      <c r="N30" s="83"/>
      <c r="O30" s="83">
        <f t="shared" si="2"/>
        <v>104274.57874816864</v>
      </c>
      <c r="P30" s="83"/>
      <c r="Q30" s="83"/>
      <c r="R30" s="83"/>
      <c r="S30" s="83"/>
      <c r="T30" s="19"/>
      <c r="V30" s="20"/>
      <c r="W30" s="19"/>
      <c r="X30" s="19"/>
    </row>
    <row r="31" spans="1:24" ht="12.75" customHeight="1" x14ac:dyDescent="0.2">
      <c r="A31" s="17"/>
      <c r="B31" s="17"/>
      <c r="C31" s="80">
        <v>15</v>
      </c>
      <c r="D31" s="45"/>
      <c r="E31" s="46" t="s">
        <v>104</v>
      </c>
      <c r="F31" s="83">
        <v>1</v>
      </c>
      <c r="G31" s="83">
        <v>101414.90014300001</v>
      </c>
      <c r="H31" s="83"/>
      <c r="J31" s="83"/>
      <c r="K31" s="83"/>
      <c r="L31" s="83"/>
      <c r="M31" s="83">
        <f t="shared" si="0"/>
        <v>102834.708745002</v>
      </c>
      <c r="N31" s="83"/>
      <c r="O31" s="83">
        <f t="shared" si="2"/>
        <v>104274.39466743203</v>
      </c>
      <c r="P31" s="83"/>
      <c r="Q31" s="83"/>
      <c r="R31" s="83"/>
      <c r="S31" s="83"/>
      <c r="T31" s="19"/>
      <c r="V31" s="20"/>
      <c r="W31" s="19"/>
      <c r="X31" s="19"/>
    </row>
    <row r="32" spans="1:24" ht="12.75" customHeight="1" x14ac:dyDescent="0.2">
      <c r="A32" s="17"/>
      <c r="B32" s="17"/>
      <c r="C32" s="80">
        <v>16</v>
      </c>
      <c r="D32" s="45"/>
      <c r="E32" s="46" t="s">
        <v>65</v>
      </c>
      <c r="F32" s="83">
        <v>1</v>
      </c>
      <c r="G32" s="83">
        <v>98510.375379107994</v>
      </c>
      <c r="H32" s="83"/>
      <c r="J32" s="83"/>
      <c r="K32" s="83"/>
      <c r="L32" s="83"/>
      <c r="M32" s="83">
        <f t="shared" si="0"/>
        <v>99889.520634415501</v>
      </c>
      <c r="N32" s="83"/>
      <c r="O32" s="83">
        <f t="shared" si="2"/>
        <v>101287.97392329732</v>
      </c>
      <c r="P32" s="83"/>
      <c r="Q32" s="83"/>
      <c r="R32" s="83"/>
      <c r="S32" s="83"/>
      <c r="T32" s="19"/>
      <c r="V32" s="20"/>
      <c r="W32" s="19"/>
      <c r="X32" s="19"/>
    </row>
    <row r="33" spans="1:24" ht="12.75" customHeight="1" x14ac:dyDescent="0.2">
      <c r="A33" s="17"/>
      <c r="B33" s="17"/>
      <c r="C33" s="80">
        <v>17</v>
      </c>
      <c r="D33" s="45"/>
      <c r="E33" s="46" t="s">
        <v>64</v>
      </c>
      <c r="F33" s="83">
        <v>1</v>
      </c>
      <c r="G33" s="83">
        <v>96555.749143526875</v>
      </c>
      <c r="H33" s="83"/>
      <c r="J33" s="83"/>
      <c r="K33" s="83"/>
      <c r="L33" s="83"/>
      <c r="M33" s="83">
        <f t="shared" si="0"/>
        <v>97907.52963153625</v>
      </c>
      <c r="N33" s="83"/>
      <c r="O33" s="83">
        <f t="shared" si="2"/>
        <v>99278.235046377755</v>
      </c>
      <c r="P33" s="83"/>
      <c r="Q33" s="83"/>
      <c r="R33" s="83"/>
      <c r="S33" s="83"/>
      <c r="T33" s="19"/>
      <c r="V33" s="20"/>
      <c r="W33" s="19"/>
      <c r="X33" s="19"/>
    </row>
    <row r="34" spans="1:24" ht="12.75" customHeight="1" x14ac:dyDescent="0.2">
      <c r="A34" s="17"/>
      <c r="B34" s="17"/>
      <c r="C34" s="80">
        <v>18</v>
      </c>
      <c r="D34" s="45"/>
      <c r="E34" s="46" t="s">
        <v>63</v>
      </c>
      <c r="F34" s="83">
        <v>1</v>
      </c>
      <c r="G34" s="83">
        <v>96555.749143526875</v>
      </c>
      <c r="H34" s="83"/>
      <c r="J34" s="83"/>
      <c r="K34" s="83"/>
      <c r="L34" s="83"/>
      <c r="M34" s="83">
        <f t="shared" si="0"/>
        <v>97907.52963153625</v>
      </c>
      <c r="N34" s="83"/>
      <c r="O34" s="83">
        <f t="shared" si="2"/>
        <v>99278.235046377755</v>
      </c>
      <c r="P34" s="83"/>
      <c r="Q34" s="83"/>
      <c r="R34" s="83"/>
      <c r="S34" s="83"/>
      <c r="T34" s="19"/>
      <c r="V34" s="20"/>
      <c r="W34" s="19"/>
      <c r="X34" s="19"/>
    </row>
    <row r="35" spans="1:24" s="79" customFormat="1" ht="12.75" customHeight="1" x14ac:dyDescent="0.2">
      <c r="A35" s="17"/>
      <c r="B35" s="17"/>
      <c r="C35" s="80">
        <v>19</v>
      </c>
      <c r="E35" s="81" t="s">
        <v>110</v>
      </c>
      <c r="F35" s="83">
        <v>1</v>
      </c>
      <c r="G35" s="83">
        <v>93264.249450000003</v>
      </c>
      <c r="H35" s="83"/>
      <c r="I35" s="83"/>
      <c r="J35" s="83"/>
      <c r="K35" s="83"/>
      <c r="L35" s="83"/>
      <c r="M35" s="83">
        <f t="shared" si="0"/>
        <v>94569.948942300005</v>
      </c>
      <c r="N35" s="83"/>
      <c r="O35" s="83">
        <f t="shared" si="2"/>
        <v>95893.928227492201</v>
      </c>
      <c r="P35" s="83"/>
      <c r="Q35" s="83"/>
      <c r="R35" s="83"/>
      <c r="S35" s="83"/>
      <c r="T35" s="19"/>
      <c r="V35" s="20"/>
      <c r="W35" s="19"/>
      <c r="X35" s="19"/>
    </row>
    <row r="36" spans="1:24" ht="12.75" customHeight="1" x14ac:dyDescent="0.2">
      <c r="A36" s="17"/>
      <c r="B36" s="17"/>
      <c r="C36" s="80">
        <v>20</v>
      </c>
      <c r="D36" s="45"/>
      <c r="E36" s="46" t="s">
        <v>105</v>
      </c>
      <c r="F36" s="83">
        <v>1</v>
      </c>
      <c r="G36" s="83">
        <v>93264.249450000003</v>
      </c>
      <c r="H36" s="83"/>
      <c r="J36" s="83"/>
      <c r="K36" s="83"/>
      <c r="L36" s="83"/>
      <c r="M36" s="83">
        <f t="shared" si="0"/>
        <v>94569.948942300005</v>
      </c>
      <c r="N36" s="83"/>
      <c r="O36" s="83">
        <f t="shared" si="2"/>
        <v>95893.928227492201</v>
      </c>
      <c r="P36" s="83"/>
      <c r="Q36" s="83"/>
      <c r="R36" s="83"/>
      <c r="S36" s="83"/>
      <c r="T36" s="19"/>
      <c r="V36" s="20"/>
      <c r="W36" s="19"/>
      <c r="X36" s="19"/>
    </row>
    <row r="37" spans="1:24" ht="12.75" customHeight="1" x14ac:dyDescent="0.2">
      <c r="A37" s="17"/>
      <c r="B37" s="17"/>
      <c r="C37" s="80">
        <v>21</v>
      </c>
      <c r="D37" s="45"/>
      <c r="E37" s="46" t="s">
        <v>106</v>
      </c>
      <c r="F37" s="83">
        <v>1</v>
      </c>
      <c r="G37" s="83">
        <v>93264.249450000003</v>
      </c>
      <c r="H37" s="83"/>
      <c r="J37" s="83"/>
      <c r="K37" s="83"/>
      <c r="L37" s="83"/>
      <c r="M37" s="83">
        <f t="shared" si="0"/>
        <v>94569.948942300005</v>
      </c>
      <c r="N37" s="83"/>
      <c r="O37" s="83">
        <f t="shared" si="2"/>
        <v>95893.928227492201</v>
      </c>
      <c r="P37" s="83"/>
      <c r="Q37" s="83"/>
      <c r="R37" s="83"/>
      <c r="S37" s="83"/>
      <c r="T37" s="19"/>
      <c r="V37" s="20"/>
      <c r="W37" s="19"/>
      <c r="X37" s="19"/>
    </row>
    <row r="38" spans="1:24" ht="12.75" customHeight="1" x14ac:dyDescent="0.2">
      <c r="A38" s="17"/>
      <c r="B38" s="17"/>
      <c r="C38" s="80">
        <v>22</v>
      </c>
      <c r="D38" s="45"/>
      <c r="E38" s="46" t="s">
        <v>107</v>
      </c>
      <c r="F38" s="83">
        <v>1</v>
      </c>
      <c r="G38" s="83">
        <v>93264.249450000003</v>
      </c>
      <c r="H38" s="83"/>
      <c r="J38" s="83"/>
      <c r="K38" s="83"/>
      <c r="L38" s="83"/>
      <c r="M38" s="83">
        <f t="shared" si="0"/>
        <v>94569.948942300005</v>
      </c>
      <c r="N38" s="83"/>
      <c r="O38" s="83">
        <f t="shared" si="2"/>
        <v>95893.928227492201</v>
      </c>
      <c r="P38" s="83"/>
      <c r="Q38" s="83"/>
      <c r="R38" s="83"/>
      <c r="S38" s="83"/>
      <c r="T38" s="19"/>
      <c r="V38" s="20"/>
      <c r="W38" s="19"/>
      <c r="X38" s="19"/>
    </row>
    <row r="39" spans="1:24" ht="12.75" customHeight="1" x14ac:dyDescent="0.2">
      <c r="A39" s="17"/>
      <c r="B39" s="17"/>
      <c r="C39" s="80">
        <v>23</v>
      </c>
      <c r="D39" s="45"/>
      <c r="E39" s="46" t="s">
        <v>115</v>
      </c>
      <c r="F39" s="83">
        <v>1</v>
      </c>
      <c r="G39" s="83">
        <v>91693.885571161227</v>
      </c>
      <c r="H39" s="83"/>
      <c r="J39" s="83"/>
      <c r="K39" s="83"/>
      <c r="L39" s="83"/>
      <c r="M39" s="83">
        <f t="shared" si="0"/>
        <v>92977.599969157483</v>
      </c>
      <c r="N39" s="83"/>
      <c r="O39" s="83">
        <f t="shared" si="2"/>
        <v>94279.28636872569</v>
      </c>
      <c r="P39" s="83"/>
      <c r="Q39" s="83"/>
      <c r="R39" s="83"/>
      <c r="S39" s="83"/>
      <c r="T39" s="19"/>
      <c r="V39" s="20"/>
      <c r="W39" s="19"/>
      <c r="X39" s="19"/>
    </row>
    <row r="40" spans="1:24" ht="12.75" customHeight="1" x14ac:dyDescent="0.2">
      <c r="A40" s="17"/>
      <c r="B40" s="17"/>
      <c r="C40" s="80">
        <v>24</v>
      </c>
      <c r="D40" s="45"/>
      <c r="E40" s="46" t="s">
        <v>62</v>
      </c>
      <c r="F40" s="83">
        <v>1</v>
      </c>
      <c r="G40" s="83">
        <v>88943.727724468699</v>
      </c>
      <c r="H40" s="83"/>
      <c r="J40" s="83"/>
      <c r="K40" s="83"/>
      <c r="L40" s="83"/>
      <c r="M40" s="83">
        <f t="shared" si="0"/>
        <v>90188.939912611269</v>
      </c>
      <c r="N40" s="83"/>
      <c r="O40" s="83">
        <f t="shared" si="2"/>
        <v>91451.585071387832</v>
      </c>
      <c r="P40" s="83"/>
      <c r="Q40" s="83"/>
      <c r="R40" s="83"/>
      <c r="S40" s="83"/>
      <c r="T40" s="19"/>
      <c r="V40" s="20"/>
      <c r="W40" s="19"/>
      <c r="X40" s="19"/>
    </row>
    <row r="41" spans="1:24" ht="12.75" customHeight="1" x14ac:dyDescent="0.2">
      <c r="A41" s="17"/>
      <c r="B41" s="17"/>
      <c r="C41" s="80">
        <v>25</v>
      </c>
      <c r="D41" s="45"/>
      <c r="E41" s="46" t="s">
        <v>61</v>
      </c>
      <c r="F41" s="83">
        <v>1</v>
      </c>
      <c r="G41" s="83">
        <v>81650.93236592022</v>
      </c>
      <c r="H41" s="83"/>
      <c r="J41" s="83"/>
      <c r="K41" s="83"/>
      <c r="L41" s="83"/>
      <c r="M41" s="83">
        <f t="shared" si="0"/>
        <v>82794.045419043105</v>
      </c>
      <c r="N41" s="83"/>
      <c r="O41" s="83">
        <f t="shared" si="2"/>
        <v>83953.162054909713</v>
      </c>
      <c r="P41" s="83"/>
      <c r="Q41" s="83"/>
      <c r="R41" s="83"/>
      <c r="S41" s="83"/>
      <c r="T41" s="19"/>
      <c r="V41" s="20"/>
      <c r="W41" s="19"/>
      <c r="X41" s="19"/>
    </row>
    <row r="42" spans="1:24" ht="12.75" customHeight="1" x14ac:dyDescent="0.2">
      <c r="A42" s="17"/>
      <c r="B42" s="17"/>
      <c r="C42" s="80">
        <v>26</v>
      </c>
      <c r="D42" s="45"/>
      <c r="E42" s="46" t="s">
        <v>60</v>
      </c>
      <c r="F42" s="83">
        <v>1</v>
      </c>
      <c r="G42" s="83">
        <v>81650.93236592022</v>
      </c>
      <c r="H42" s="83"/>
      <c r="J42" s="83"/>
      <c r="K42" s="83"/>
      <c r="L42" s="83"/>
      <c r="M42" s="83">
        <f t="shared" si="0"/>
        <v>82794.045419043105</v>
      </c>
      <c r="N42" s="83"/>
      <c r="O42" s="83">
        <f t="shared" si="2"/>
        <v>83953.162054909713</v>
      </c>
      <c r="P42" s="83"/>
      <c r="Q42" s="83"/>
      <c r="R42" s="83"/>
      <c r="S42" s="83"/>
      <c r="T42" s="19"/>
      <c r="V42" s="20"/>
      <c r="W42" s="19"/>
      <c r="X42" s="19"/>
    </row>
    <row r="43" spans="1:24" s="8" customFormat="1" ht="12.75" customHeight="1" x14ac:dyDescent="0.2">
      <c r="A43" s="17"/>
      <c r="B43" s="17"/>
      <c r="C43" s="80">
        <v>27</v>
      </c>
      <c r="D43" s="45"/>
      <c r="E43" s="46" t="s">
        <v>59</v>
      </c>
      <c r="F43" s="83">
        <v>2</v>
      </c>
      <c r="G43" s="83">
        <v>81650.93236592022</v>
      </c>
      <c r="H43" s="83"/>
      <c r="I43" s="83"/>
      <c r="J43" s="83"/>
      <c r="K43" s="83"/>
      <c r="L43" s="83"/>
      <c r="M43" s="83">
        <f t="shared" si="0"/>
        <v>82794.045419043105</v>
      </c>
      <c r="N43" s="83"/>
      <c r="O43" s="83">
        <f t="shared" si="2"/>
        <v>83953.162054909713</v>
      </c>
      <c r="P43" s="83"/>
      <c r="Q43" s="83"/>
      <c r="R43" s="83"/>
      <c r="S43" s="83"/>
      <c r="T43" s="19"/>
      <c r="V43" s="20"/>
      <c r="W43" s="19"/>
      <c r="X43" s="19"/>
    </row>
    <row r="44" spans="1:24" ht="12.75" customHeight="1" x14ac:dyDescent="0.2">
      <c r="A44" s="17"/>
      <c r="B44" s="17"/>
      <c r="C44" s="80">
        <v>28</v>
      </c>
      <c r="D44" s="45"/>
      <c r="E44" s="46" t="s">
        <v>58</v>
      </c>
      <c r="F44" s="83">
        <v>1</v>
      </c>
      <c r="G44" s="83">
        <v>80869.335225704024</v>
      </c>
      <c r="H44" s="83"/>
      <c r="J44" s="83"/>
      <c r="K44" s="83"/>
      <c r="L44" s="83"/>
      <c r="M44" s="83">
        <f t="shared" si="0"/>
        <v>82001.505918863884</v>
      </c>
      <c r="N44" s="83"/>
      <c r="O44" s="83">
        <f t="shared" si="2"/>
        <v>83149.527001727984</v>
      </c>
      <c r="P44" s="83"/>
      <c r="Q44" s="83"/>
      <c r="R44" s="83"/>
      <c r="S44" s="83"/>
      <c r="T44" s="19"/>
      <c r="V44" s="20"/>
      <c r="W44" s="19"/>
      <c r="X44" s="19"/>
    </row>
    <row r="45" spans="1:24" ht="12.75" customHeight="1" x14ac:dyDescent="0.2">
      <c r="A45" s="17"/>
      <c r="B45" s="17"/>
      <c r="C45" s="80">
        <v>29</v>
      </c>
      <c r="D45" s="45"/>
      <c r="E45" s="46" t="s">
        <v>57</v>
      </c>
      <c r="F45" s="83">
        <v>1</v>
      </c>
      <c r="G45" s="83">
        <v>77186.834599110225</v>
      </c>
      <c r="H45" s="83"/>
      <c r="J45" s="83"/>
      <c r="K45" s="83"/>
      <c r="L45" s="83"/>
      <c r="M45" s="83">
        <f t="shared" si="0"/>
        <v>78267.450283497776</v>
      </c>
      <c r="N45" s="83"/>
      <c r="O45" s="83">
        <f t="shared" si="2"/>
        <v>79363.194587466744</v>
      </c>
      <c r="P45" s="83"/>
      <c r="Q45" s="83"/>
      <c r="R45" s="83"/>
      <c r="S45" s="83"/>
      <c r="T45" s="19"/>
      <c r="V45" s="20"/>
      <c r="W45" s="19"/>
      <c r="X45" s="19"/>
    </row>
    <row r="46" spans="1:24" ht="12.75" customHeight="1" x14ac:dyDescent="0.2">
      <c r="A46" s="17"/>
      <c r="B46" s="17"/>
      <c r="C46" s="80">
        <v>30</v>
      </c>
      <c r="D46" s="45"/>
      <c r="E46" s="46" t="s">
        <v>56</v>
      </c>
      <c r="F46" s="83">
        <v>1</v>
      </c>
      <c r="G46" s="83">
        <v>75476.694989236959</v>
      </c>
      <c r="H46" s="83"/>
      <c r="J46" s="83"/>
      <c r="K46" s="83"/>
      <c r="L46" s="83"/>
      <c r="M46" s="83">
        <f t="shared" si="0"/>
        <v>76533.368719086284</v>
      </c>
      <c r="N46" s="83"/>
      <c r="O46" s="83">
        <f t="shared" si="2"/>
        <v>77604.8358811535</v>
      </c>
      <c r="P46" s="83"/>
      <c r="Q46" s="83"/>
      <c r="R46" s="83"/>
      <c r="S46" s="83"/>
      <c r="T46" s="19"/>
      <c r="V46" s="20"/>
      <c r="W46" s="19"/>
      <c r="X46" s="19"/>
    </row>
    <row r="47" spans="1:24" ht="12.75" customHeight="1" x14ac:dyDescent="0.2">
      <c r="A47" s="17"/>
      <c r="B47" s="17"/>
      <c r="C47" s="80">
        <v>31</v>
      </c>
      <c r="D47" s="45"/>
      <c r="E47" s="46" t="s">
        <v>55</v>
      </c>
      <c r="F47" s="83">
        <v>1</v>
      </c>
      <c r="G47" s="83">
        <v>75476.694989236959</v>
      </c>
      <c r="H47" s="83"/>
      <c r="J47" s="83"/>
      <c r="K47" s="83"/>
      <c r="L47" s="83"/>
      <c r="M47" s="83">
        <f t="shared" si="0"/>
        <v>76533.368719086284</v>
      </c>
      <c r="N47" s="83"/>
      <c r="O47" s="83">
        <f t="shared" si="2"/>
        <v>77604.8358811535</v>
      </c>
      <c r="P47" s="83"/>
      <c r="Q47" s="83"/>
      <c r="R47" s="83"/>
      <c r="S47" s="83"/>
      <c r="V47" s="20"/>
      <c r="W47" s="19"/>
      <c r="X47" s="19"/>
    </row>
    <row r="48" spans="1:24" ht="12.75" customHeight="1" x14ac:dyDescent="0.2">
      <c r="A48" s="17"/>
      <c r="B48" s="17"/>
      <c r="C48" s="80">
        <v>32</v>
      </c>
      <c r="D48" s="45"/>
      <c r="E48" s="46" t="s">
        <v>54</v>
      </c>
      <c r="F48" s="83">
        <v>1</v>
      </c>
      <c r="G48" s="83">
        <v>75476.694989236959</v>
      </c>
      <c r="H48" s="83"/>
      <c r="J48" s="83"/>
      <c r="K48" s="83"/>
      <c r="L48" s="83"/>
      <c r="M48" s="83">
        <f t="shared" si="0"/>
        <v>76533.368719086284</v>
      </c>
      <c r="N48" s="83"/>
      <c r="O48" s="83">
        <f t="shared" si="2"/>
        <v>77604.8358811535</v>
      </c>
      <c r="P48" s="83"/>
      <c r="Q48" s="83"/>
      <c r="R48" s="83"/>
      <c r="S48" s="83"/>
      <c r="V48" s="20"/>
      <c r="W48" s="19"/>
      <c r="X48" s="19"/>
    </row>
    <row r="49" spans="1:24" ht="12.75" customHeight="1" x14ac:dyDescent="0.2">
      <c r="A49" s="17"/>
      <c r="B49" s="17"/>
      <c r="C49" s="80">
        <v>33</v>
      </c>
      <c r="D49" s="45"/>
      <c r="E49" s="46" t="s">
        <v>53</v>
      </c>
      <c r="F49" s="83">
        <v>2</v>
      </c>
      <c r="G49" s="83">
        <v>59041.619953314017</v>
      </c>
      <c r="H49" s="83"/>
      <c r="J49" s="83"/>
      <c r="K49" s="83"/>
      <c r="L49" s="84"/>
      <c r="M49" s="83">
        <f t="shared" si="0"/>
        <v>59868.202632660417</v>
      </c>
      <c r="N49" s="84"/>
      <c r="O49" s="83">
        <f t="shared" si="2"/>
        <v>60706.357469517665</v>
      </c>
      <c r="P49" s="83"/>
      <c r="Q49" s="83"/>
      <c r="R49" s="83"/>
      <c r="S49" s="83"/>
      <c r="V49" s="20"/>
      <c r="W49" s="19"/>
      <c r="X49" s="19"/>
    </row>
    <row r="50" spans="1:24" ht="12.75" customHeight="1" x14ac:dyDescent="0.25">
      <c r="A50" s="17"/>
      <c r="B50" s="17"/>
      <c r="C50" s="90"/>
      <c r="D50" s="45"/>
      <c r="E50" s="47" t="s">
        <v>2</v>
      </c>
      <c r="F50" s="12">
        <f>SUM(F14:F49)</f>
        <v>52</v>
      </c>
      <c r="G50" s="83"/>
      <c r="H50" s="12">
        <f>SUM(H14:H49)</f>
        <v>0</v>
      </c>
      <c r="J50" s="12">
        <f>SUM(J14:J49)</f>
        <v>0</v>
      </c>
      <c r="K50" s="83"/>
      <c r="L50" s="83">
        <f>SUM(L14:L49)</f>
        <v>0</v>
      </c>
      <c r="M50" s="83"/>
      <c r="N50" s="83">
        <f>SUM(N14:N49)</f>
        <v>0</v>
      </c>
      <c r="O50" s="83"/>
      <c r="P50" s="12">
        <f>SUM(P14:P49)</f>
        <v>0</v>
      </c>
      <c r="Q50" s="83"/>
      <c r="R50" s="12">
        <f>SUM(R14:R49)</f>
        <v>0</v>
      </c>
      <c r="S50" s="83"/>
      <c r="V50" s="20"/>
      <c r="W50" s="19"/>
      <c r="X50" s="19"/>
    </row>
    <row r="51" spans="1:24" s="79" customFormat="1" ht="12.75" customHeight="1" x14ac:dyDescent="0.25">
      <c r="A51" s="17"/>
      <c r="B51" s="17"/>
      <c r="C51" s="90"/>
      <c r="E51" s="82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V51" s="20"/>
      <c r="W51" s="19"/>
      <c r="X51" s="19"/>
    </row>
    <row r="52" spans="1:24" ht="12.75" customHeight="1" x14ac:dyDescent="0.2">
      <c r="A52" s="17"/>
      <c r="B52" s="17"/>
      <c r="C52" s="80"/>
      <c r="D52" s="1"/>
      <c r="E52" s="1" t="s">
        <v>8</v>
      </c>
      <c r="G52" s="83"/>
      <c r="H52" s="83"/>
      <c r="J52" s="83"/>
      <c r="K52" s="83"/>
      <c r="L52" s="83"/>
      <c r="M52" s="83"/>
      <c r="N52" s="83"/>
      <c r="O52" s="83"/>
      <c r="P52" s="83"/>
      <c r="Q52" s="83"/>
      <c r="R52" s="83"/>
      <c r="S52" s="83"/>
    </row>
    <row r="53" spans="1:24" ht="12.75" customHeight="1" x14ac:dyDescent="0.2">
      <c r="A53" s="17"/>
      <c r="B53" s="17"/>
      <c r="C53" s="80"/>
      <c r="D53" s="1"/>
      <c r="E53" s="1" t="s">
        <v>5</v>
      </c>
      <c r="G53" s="83"/>
      <c r="H53" s="83"/>
      <c r="J53" s="83"/>
      <c r="K53" s="83"/>
      <c r="L53" s="83"/>
      <c r="M53" s="83"/>
      <c r="N53" s="83"/>
      <c r="O53" s="83"/>
      <c r="P53" s="83"/>
      <c r="Q53" s="83"/>
      <c r="R53" s="83"/>
      <c r="S53" s="83"/>
    </row>
    <row r="54" spans="1:24" s="79" customFormat="1" ht="12.75" customHeight="1" x14ac:dyDescent="0.2">
      <c r="A54" s="17"/>
      <c r="B54" s="17"/>
      <c r="C54" s="80">
        <v>87</v>
      </c>
      <c r="D54" s="52"/>
      <c r="E54" s="53" t="s">
        <v>52</v>
      </c>
      <c r="F54" s="83">
        <v>1</v>
      </c>
      <c r="G54" s="83">
        <v>174935.88115930429</v>
      </c>
      <c r="H54" s="83"/>
      <c r="I54" s="83"/>
      <c r="J54" s="83"/>
      <c r="K54" s="83"/>
      <c r="L54" s="83"/>
      <c r="M54" s="83">
        <f t="shared" ref="M54:M63" si="3">G54*(1+$T$8)</f>
        <v>177384.98349553454</v>
      </c>
      <c r="N54" s="83"/>
      <c r="O54" s="83">
        <f t="shared" ref="O54:O63" si="4">M54*(1+$T$8)</f>
        <v>179868.37326447203</v>
      </c>
      <c r="P54" s="83"/>
      <c r="Q54" s="83"/>
      <c r="R54" s="83"/>
      <c r="S54" s="83"/>
    </row>
    <row r="55" spans="1:24" ht="12.75" customHeight="1" x14ac:dyDescent="0.2">
      <c r="A55" s="17"/>
      <c r="B55" s="17"/>
      <c r="C55" s="80">
        <v>88</v>
      </c>
      <c r="D55" s="52"/>
      <c r="E55" s="53" t="s">
        <v>51</v>
      </c>
      <c r="F55" s="83">
        <v>1</v>
      </c>
      <c r="G55" s="83">
        <v>174935.88115930429</v>
      </c>
      <c r="H55" s="83"/>
      <c r="J55" s="83"/>
      <c r="K55" s="83"/>
      <c r="L55" s="83"/>
      <c r="M55" s="83">
        <f t="shared" si="3"/>
        <v>177384.98349553454</v>
      </c>
      <c r="N55" s="83"/>
      <c r="O55" s="83">
        <f t="shared" si="4"/>
        <v>179868.37326447203</v>
      </c>
      <c r="P55" s="83"/>
      <c r="Q55" s="83"/>
      <c r="R55" s="83"/>
      <c r="S55" s="83"/>
    </row>
    <row r="56" spans="1:24" ht="12.75" customHeight="1" x14ac:dyDescent="0.2">
      <c r="A56" s="17"/>
      <c r="B56" s="17"/>
      <c r="C56" s="80">
        <v>89</v>
      </c>
      <c r="D56" s="52"/>
      <c r="E56" s="53" t="s">
        <v>50</v>
      </c>
      <c r="F56" s="83">
        <v>4</v>
      </c>
      <c r="G56" s="83">
        <v>122494.13333001971</v>
      </c>
      <c r="H56" s="83"/>
      <c r="J56" s="83"/>
      <c r="K56" s="83"/>
      <c r="L56" s="83"/>
      <c r="M56" s="83">
        <f t="shared" si="3"/>
        <v>124209.05119663999</v>
      </c>
      <c r="N56" s="83"/>
      <c r="O56" s="83">
        <f t="shared" si="4"/>
        <v>125947.97791339296</v>
      </c>
      <c r="P56" s="83"/>
      <c r="Q56" s="83"/>
      <c r="R56" s="83"/>
      <c r="S56" s="83"/>
    </row>
    <row r="57" spans="1:24" ht="12.75" customHeight="1" x14ac:dyDescent="0.2">
      <c r="A57" s="17"/>
      <c r="B57" s="17"/>
      <c r="C57" s="80">
        <v>90</v>
      </c>
      <c r="D57" s="52"/>
      <c r="E57" s="53" t="s">
        <v>49</v>
      </c>
      <c r="F57" s="83">
        <v>2</v>
      </c>
      <c r="G57" s="83">
        <v>108687.6062129761</v>
      </c>
      <c r="H57" s="83"/>
      <c r="J57" s="83"/>
      <c r="K57" s="83"/>
      <c r="L57" s="83"/>
      <c r="M57" s="83">
        <f t="shared" si="3"/>
        <v>110209.23269995776</v>
      </c>
      <c r="N57" s="83"/>
      <c r="O57" s="83">
        <f t="shared" si="4"/>
        <v>111752.16195775717</v>
      </c>
      <c r="P57" s="83"/>
      <c r="Q57" s="83"/>
      <c r="R57" s="83"/>
      <c r="S57" s="83"/>
    </row>
    <row r="58" spans="1:24" ht="12.75" customHeight="1" x14ac:dyDescent="0.2">
      <c r="A58" s="17"/>
      <c r="B58" s="17"/>
      <c r="C58" s="80">
        <v>91</v>
      </c>
      <c r="D58" s="52"/>
      <c r="E58" s="53" t="s">
        <v>48</v>
      </c>
      <c r="F58" s="83">
        <v>1</v>
      </c>
      <c r="G58" s="83">
        <v>103842.21065166846</v>
      </c>
      <c r="H58" s="83"/>
      <c r="J58" s="83"/>
      <c r="K58" s="83"/>
      <c r="L58" s="83"/>
      <c r="M58" s="83">
        <f t="shared" si="3"/>
        <v>105296.00160079182</v>
      </c>
      <c r="N58" s="83"/>
      <c r="O58" s="83">
        <f t="shared" si="4"/>
        <v>106770.1456232029</v>
      </c>
      <c r="P58" s="83"/>
      <c r="Q58" s="83"/>
      <c r="R58" s="83"/>
      <c r="S58" s="83"/>
    </row>
    <row r="59" spans="1:24" ht="12.75" customHeight="1" x14ac:dyDescent="0.2">
      <c r="A59" s="17"/>
      <c r="B59" s="17"/>
      <c r="C59" s="80">
        <v>92</v>
      </c>
      <c r="D59" s="52"/>
      <c r="E59" s="53" t="s">
        <v>47</v>
      </c>
      <c r="F59" s="83">
        <v>1</v>
      </c>
      <c r="G59" s="83">
        <v>93514.234178115221</v>
      </c>
      <c r="H59" s="83"/>
      <c r="J59" s="83"/>
      <c r="K59" s="83"/>
      <c r="L59" s="83"/>
      <c r="M59" s="83">
        <f t="shared" si="3"/>
        <v>94823.433456608836</v>
      </c>
      <c r="N59" s="83"/>
      <c r="O59" s="83">
        <f t="shared" si="4"/>
        <v>96150.961525001359</v>
      </c>
      <c r="P59" s="83"/>
      <c r="Q59" s="83"/>
      <c r="R59" s="83"/>
      <c r="S59" s="83"/>
    </row>
    <row r="60" spans="1:24" ht="12.75" customHeight="1" x14ac:dyDescent="0.2">
      <c r="A60" s="17"/>
      <c r="B60" s="17"/>
      <c r="C60" s="80">
        <v>93</v>
      </c>
      <c r="D60" s="52"/>
      <c r="E60" s="53" t="s">
        <v>46</v>
      </c>
      <c r="F60" s="83">
        <v>1</v>
      </c>
      <c r="G60" s="83">
        <v>84203.474079916283</v>
      </c>
      <c r="H60" s="83"/>
      <c r="J60" s="83"/>
      <c r="K60" s="83"/>
      <c r="L60" s="83"/>
      <c r="M60" s="83">
        <f t="shared" si="3"/>
        <v>85382.322717035117</v>
      </c>
      <c r="N60" s="83"/>
      <c r="O60" s="83">
        <f t="shared" si="4"/>
        <v>86577.675235073606</v>
      </c>
      <c r="P60" s="83"/>
      <c r="Q60" s="83"/>
      <c r="R60" s="83"/>
      <c r="S60" s="83"/>
    </row>
    <row r="61" spans="1:24" ht="12.75" customHeight="1" x14ac:dyDescent="0.2">
      <c r="A61" s="17"/>
      <c r="B61" s="17"/>
      <c r="C61" s="80">
        <v>94</v>
      </c>
      <c r="D61" s="52"/>
      <c r="E61" s="53" t="s">
        <v>45</v>
      </c>
      <c r="F61" s="83">
        <v>4</v>
      </c>
      <c r="G61" s="83">
        <v>74003.441384583144</v>
      </c>
      <c r="H61" s="83"/>
      <c r="J61" s="83"/>
      <c r="K61" s="83"/>
      <c r="L61" s="83"/>
      <c r="M61" s="83">
        <f t="shared" si="3"/>
        <v>75039.489563967305</v>
      </c>
      <c r="N61" s="83"/>
      <c r="O61" s="83">
        <f t="shared" si="4"/>
        <v>76090.042417862845</v>
      </c>
      <c r="P61" s="83"/>
      <c r="Q61" s="83"/>
      <c r="R61" s="83"/>
      <c r="S61" s="83"/>
    </row>
    <row r="62" spans="1:24" ht="12.75" customHeight="1" x14ac:dyDescent="0.2">
      <c r="A62" s="17"/>
      <c r="B62" s="17"/>
      <c r="C62" s="80">
        <v>95</v>
      </c>
      <c r="D62" s="52"/>
      <c r="E62" s="53" t="s">
        <v>44</v>
      </c>
      <c r="F62" s="83">
        <v>1</v>
      </c>
      <c r="G62" s="83">
        <v>74003.441384583144</v>
      </c>
      <c r="H62" s="83"/>
      <c r="J62" s="83"/>
      <c r="K62" s="83"/>
      <c r="L62" s="83"/>
      <c r="M62" s="83">
        <f t="shared" si="3"/>
        <v>75039.489563967305</v>
      </c>
      <c r="N62" s="83"/>
      <c r="O62" s="83">
        <f t="shared" si="4"/>
        <v>76090.042417862845</v>
      </c>
      <c r="P62" s="83"/>
      <c r="Q62" s="83"/>
      <c r="R62" s="83"/>
      <c r="S62" s="83"/>
    </row>
    <row r="63" spans="1:24" ht="12.75" customHeight="1" x14ac:dyDescent="0.2">
      <c r="A63" s="17"/>
      <c r="B63" s="17"/>
      <c r="C63" s="80">
        <v>96</v>
      </c>
      <c r="D63" s="52"/>
      <c r="E63" s="53" t="s">
        <v>43</v>
      </c>
      <c r="F63" s="83">
        <v>8</v>
      </c>
      <c r="G63" s="83">
        <v>64539.402106536283</v>
      </c>
      <c r="H63" s="83"/>
      <c r="J63" s="83"/>
      <c r="K63" s="83"/>
      <c r="L63" s="84"/>
      <c r="M63" s="83">
        <f t="shared" si="3"/>
        <v>65442.95373602779</v>
      </c>
      <c r="N63" s="84"/>
      <c r="O63" s="83">
        <f t="shared" si="4"/>
        <v>66359.155088332176</v>
      </c>
      <c r="P63" s="83"/>
      <c r="Q63" s="83"/>
      <c r="R63" s="83"/>
      <c r="S63" s="83"/>
    </row>
    <row r="64" spans="1:24" ht="12.75" customHeight="1" x14ac:dyDescent="0.2">
      <c r="A64" s="17"/>
      <c r="B64" s="17"/>
      <c r="C64" s="80"/>
      <c r="D64" s="52"/>
      <c r="E64" s="54" t="s">
        <v>2</v>
      </c>
      <c r="F64" s="12">
        <f>SUM(F54:F63)</f>
        <v>24</v>
      </c>
      <c r="G64" s="83"/>
      <c r="H64" s="12">
        <f>SUM(H54:H63)</f>
        <v>0</v>
      </c>
      <c r="J64" s="12">
        <f>SUM(J54:J63)</f>
        <v>0</v>
      </c>
      <c r="K64" s="83"/>
      <c r="L64" s="83">
        <f>SUM(L54:L63)</f>
        <v>0</v>
      </c>
      <c r="M64" s="83"/>
      <c r="N64" s="83">
        <f>SUM(N54:N63)</f>
        <v>0</v>
      </c>
      <c r="O64" s="83"/>
      <c r="P64" s="12">
        <f>SUM(P54:P63)</f>
        <v>0</v>
      </c>
      <c r="Q64" s="83"/>
      <c r="R64" s="12">
        <f>SUM(R54:R63)</f>
        <v>0</v>
      </c>
      <c r="S64" s="83"/>
    </row>
    <row r="65" spans="1:19" ht="12.75" customHeight="1" x14ac:dyDescent="0.2">
      <c r="A65" s="17"/>
      <c r="B65" s="17"/>
      <c r="C65" s="80"/>
      <c r="D65" s="1"/>
      <c r="E65" s="16"/>
      <c r="G65" s="83"/>
      <c r="H65" s="83"/>
      <c r="J65" s="83"/>
      <c r="K65" s="83"/>
      <c r="L65" s="83"/>
      <c r="M65" s="83"/>
      <c r="N65" s="83"/>
      <c r="O65" s="83"/>
      <c r="P65" s="83"/>
      <c r="Q65" s="83"/>
      <c r="R65" s="83"/>
      <c r="S65" s="83"/>
    </row>
    <row r="66" spans="1:19" ht="12.75" customHeight="1" x14ac:dyDescent="0.2">
      <c r="A66" s="17"/>
      <c r="B66" s="17"/>
      <c r="C66" s="80"/>
      <c r="D66" s="1"/>
      <c r="E66" s="8" t="s">
        <v>6</v>
      </c>
      <c r="G66" s="83"/>
      <c r="H66" s="83"/>
      <c r="J66" s="83"/>
      <c r="K66" s="83"/>
      <c r="L66" s="83"/>
      <c r="M66" s="83"/>
      <c r="N66" s="83"/>
      <c r="O66" s="83"/>
      <c r="P66" s="83"/>
      <c r="Q66" s="83"/>
      <c r="R66" s="83"/>
      <c r="S66" s="83"/>
    </row>
    <row r="67" spans="1:19" ht="12.75" customHeight="1" x14ac:dyDescent="0.2">
      <c r="A67" s="17"/>
      <c r="B67" s="17"/>
      <c r="C67" s="80"/>
      <c r="D67" s="1"/>
      <c r="E67" s="8" t="s">
        <v>5</v>
      </c>
      <c r="G67" s="83"/>
      <c r="H67" s="83"/>
      <c r="J67" s="83"/>
      <c r="K67" s="83"/>
      <c r="L67" s="83"/>
      <c r="M67" s="83"/>
      <c r="N67" s="83"/>
      <c r="O67" s="83"/>
      <c r="P67" s="83"/>
      <c r="Q67" s="83"/>
      <c r="R67" s="83"/>
      <c r="S67" s="83"/>
    </row>
    <row r="68" spans="1:19" ht="12.75" customHeight="1" x14ac:dyDescent="0.2">
      <c r="A68" s="17"/>
      <c r="B68" s="17"/>
      <c r="C68" s="80">
        <v>97</v>
      </c>
      <c r="D68" s="55"/>
      <c r="E68" s="56" t="s">
        <v>42</v>
      </c>
      <c r="F68" s="83">
        <v>1</v>
      </c>
      <c r="G68" s="83">
        <v>123791.30589336064</v>
      </c>
      <c r="H68" s="83"/>
      <c r="J68" s="83"/>
      <c r="K68" s="83"/>
      <c r="L68" s="83"/>
      <c r="M68" s="83">
        <f t="shared" ref="M68:M79" si="5">G68*(1+$T$8)</f>
        <v>125524.38417586769</v>
      </c>
      <c r="N68" s="83"/>
      <c r="O68" s="83">
        <f>M68*(1+$T$8)</f>
        <v>127281.72555432984</v>
      </c>
      <c r="P68" s="83"/>
      <c r="Q68" s="83"/>
      <c r="R68" s="83"/>
      <c r="S68" s="83"/>
    </row>
    <row r="69" spans="1:19" ht="12.75" customHeight="1" x14ac:dyDescent="0.2">
      <c r="A69" s="17"/>
      <c r="B69" s="17"/>
      <c r="C69" s="80">
        <v>98</v>
      </c>
      <c r="D69" s="55"/>
      <c r="E69" s="56" t="s">
        <v>41</v>
      </c>
      <c r="F69" s="83">
        <v>140</v>
      </c>
      <c r="G69" s="83"/>
      <c r="H69" s="83"/>
      <c r="J69" s="83"/>
      <c r="K69" s="83"/>
      <c r="L69" s="83"/>
      <c r="M69" s="83"/>
      <c r="N69" s="83"/>
      <c r="O69" s="83"/>
      <c r="P69" s="83"/>
      <c r="Q69" s="83"/>
      <c r="R69" s="83"/>
      <c r="S69" s="83"/>
    </row>
    <row r="70" spans="1:19" ht="12.75" customHeight="1" x14ac:dyDescent="0.25">
      <c r="A70" s="17"/>
      <c r="B70" s="17"/>
      <c r="C70" s="90"/>
      <c r="D70" s="55"/>
      <c r="E70" s="56" t="s">
        <v>40</v>
      </c>
      <c r="G70" s="83">
        <v>114503.34765662665</v>
      </c>
      <c r="H70" s="83"/>
      <c r="J70" s="83"/>
      <c r="K70" s="83"/>
      <c r="L70" s="83"/>
      <c r="M70" s="83">
        <f t="shared" si="5"/>
        <v>116106.39452381943</v>
      </c>
      <c r="N70" s="83"/>
      <c r="O70" s="83">
        <f t="shared" ref="O70:O79" si="6">M70*(1+$T$8)</f>
        <v>117731.8840471529</v>
      </c>
      <c r="P70" s="83"/>
      <c r="Q70" s="83"/>
      <c r="R70" s="83"/>
      <c r="S70" s="83"/>
    </row>
    <row r="71" spans="1:19" ht="12.75" customHeight="1" x14ac:dyDescent="0.25">
      <c r="A71" s="17"/>
      <c r="B71" s="17"/>
      <c r="C71" s="90"/>
      <c r="D71" s="55"/>
      <c r="E71" s="56" t="s">
        <v>39</v>
      </c>
      <c r="G71" s="83">
        <v>101173.12609018477</v>
      </c>
      <c r="H71" s="83"/>
      <c r="J71" s="83"/>
      <c r="K71" s="83"/>
      <c r="L71" s="83"/>
      <c r="M71" s="83">
        <f t="shared" si="5"/>
        <v>102589.54985544736</v>
      </c>
      <c r="N71" s="83"/>
      <c r="O71" s="83">
        <f t="shared" si="6"/>
        <v>104025.80355342363</v>
      </c>
      <c r="P71" s="83"/>
      <c r="Q71" s="83"/>
      <c r="R71" s="83"/>
      <c r="S71" s="83"/>
    </row>
    <row r="72" spans="1:19" ht="12.75" customHeight="1" x14ac:dyDescent="0.25">
      <c r="A72" s="17"/>
      <c r="B72" s="17"/>
      <c r="C72" s="90"/>
      <c r="D72" s="55"/>
      <c r="E72" s="56" t="s">
        <v>38</v>
      </c>
      <c r="G72" s="83">
        <v>93179.806876628907</v>
      </c>
      <c r="H72" s="83"/>
      <c r="J72" s="83"/>
      <c r="K72" s="83"/>
      <c r="L72" s="83"/>
      <c r="M72" s="83">
        <f t="shared" si="5"/>
        <v>94484.324172901717</v>
      </c>
      <c r="N72" s="83"/>
      <c r="O72" s="83">
        <f t="shared" si="6"/>
        <v>95807.104711322347</v>
      </c>
      <c r="P72" s="83"/>
      <c r="Q72" s="83"/>
      <c r="R72" s="83"/>
      <c r="S72" s="83"/>
    </row>
    <row r="73" spans="1:19" ht="12.75" customHeight="1" x14ac:dyDescent="0.25">
      <c r="A73" s="17"/>
      <c r="B73" s="17"/>
      <c r="C73" s="90"/>
      <c r="D73" s="55"/>
      <c r="E73" s="56" t="s">
        <v>37</v>
      </c>
      <c r="G73" s="83">
        <v>77189.368139273007</v>
      </c>
      <c r="H73" s="83"/>
      <c r="J73" s="83"/>
      <c r="K73" s="83"/>
      <c r="L73" s="83"/>
      <c r="M73" s="83">
        <f t="shared" si="5"/>
        <v>78270.019293222824</v>
      </c>
      <c r="N73" s="83"/>
      <c r="O73" s="83">
        <f t="shared" si="6"/>
        <v>79365.79956332795</v>
      </c>
      <c r="P73" s="83"/>
      <c r="Q73" s="83"/>
      <c r="R73" s="83"/>
      <c r="S73" s="83"/>
    </row>
    <row r="74" spans="1:19" ht="12.75" customHeight="1" x14ac:dyDescent="0.2">
      <c r="A74" s="17"/>
      <c r="B74" s="17"/>
      <c r="C74" s="80">
        <v>99</v>
      </c>
      <c r="D74" s="55"/>
      <c r="E74" s="56" t="s">
        <v>36</v>
      </c>
      <c r="F74" s="83">
        <v>2</v>
      </c>
      <c r="G74" s="83">
        <v>101173.12609018477</v>
      </c>
      <c r="H74" s="83"/>
      <c r="J74" s="83"/>
      <c r="K74" s="83"/>
      <c r="L74" s="83"/>
      <c r="M74" s="83">
        <f t="shared" si="5"/>
        <v>102589.54985544736</v>
      </c>
      <c r="N74" s="83"/>
      <c r="O74" s="83">
        <f t="shared" si="6"/>
        <v>104025.80355342363</v>
      </c>
      <c r="P74" s="83"/>
      <c r="Q74" s="83"/>
      <c r="R74" s="83"/>
      <c r="S74" s="83"/>
    </row>
    <row r="75" spans="1:19" s="79" customFormat="1" ht="12.75" customHeight="1" x14ac:dyDescent="0.2">
      <c r="A75" s="17"/>
      <c r="B75" s="17"/>
      <c r="C75" s="80">
        <v>100</v>
      </c>
      <c r="D75" s="55"/>
      <c r="E75" s="56" t="s">
        <v>35</v>
      </c>
      <c r="F75" s="83">
        <v>2</v>
      </c>
      <c r="G75" s="83">
        <v>93179.806876628907</v>
      </c>
      <c r="H75" s="83"/>
      <c r="I75" s="83"/>
      <c r="J75" s="83"/>
      <c r="K75" s="83"/>
      <c r="L75" s="83"/>
      <c r="M75" s="83">
        <f t="shared" si="5"/>
        <v>94484.324172901717</v>
      </c>
      <c r="N75" s="83"/>
      <c r="O75" s="83">
        <f t="shared" si="6"/>
        <v>95807.104711322347</v>
      </c>
      <c r="P75" s="83"/>
      <c r="Q75" s="83"/>
      <c r="R75" s="83"/>
      <c r="S75" s="83"/>
    </row>
    <row r="76" spans="1:19" ht="12.75" customHeight="1" x14ac:dyDescent="0.2">
      <c r="A76" s="17"/>
      <c r="B76" s="17"/>
      <c r="C76" s="80">
        <v>101</v>
      </c>
      <c r="D76" s="55"/>
      <c r="E76" s="56" t="s">
        <v>34</v>
      </c>
      <c r="F76" s="83">
        <v>2</v>
      </c>
      <c r="G76" s="83">
        <v>77189.368139273007</v>
      </c>
      <c r="H76" s="83"/>
      <c r="J76" s="83"/>
      <c r="K76" s="83"/>
      <c r="L76" s="83"/>
      <c r="M76" s="83">
        <f t="shared" si="5"/>
        <v>78270.019293222824</v>
      </c>
      <c r="N76" s="83"/>
      <c r="O76" s="83">
        <f t="shared" si="6"/>
        <v>79365.79956332795</v>
      </c>
      <c r="P76" s="83"/>
      <c r="Q76" s="83"/>
      <c r="R76" s="83"/>
      <c r="S76" s="83"/>
    </row>
    <row r="77" spans="1:19" ht="12.75" customHeight="1" x14ac:dyDescent="0.2">
      <c r="A77" s="17"/>
      <c r="B77" s="17"/>
      <c r="C77" s="80">
        <v>102</v>
      </c>
      <c r="D77" s="55"/>
      <c r="E77" s="56" t="s">
        <v>33</v>
      </c>
      <c r="F77" s="83">
        <v>6</v>
      </c>
      <c r="G77" s="83">
        <v>47880.108766207741</v>
      </c>
      <c r="H77" s="83"/>
      <c r="J77" s="83"/>
      <c r="K77" s="83"/>
      <c r="L77" s="83"/>
      <c r="M77" s="83">
        <f t="shared" si="5"/>
        <v>48550.430288934651</v>
      </c>
      <c r="N77" s="83"/>
      <c r="O77" s="83">
        <f t="shared" si="6"/>
        <v>49230.136312979739</v>
      </c>
      <c r="P77" s="83"/>
      <c r="Q77" s="83"/>
      <c r="R77" s="83"/>
      <c r="S77" s="83"/>
    </row>
    <row r="78" spans="1:19" ht="12.75" customHeight="1" x14ac:dyDescent="0.2">
      <c r="A78" s="17"/>
      <c r="B78" s="17"/>
      <c r="C78" s="80">
        <v>103</v>
      </c>
      <c r="D78" s="55"/>
      <c r="E78" s="56" t="s">
        <v>32</v>
      </c>
      <c r="F78" s="83">
        <v>50</v>
      </c>
      <c r="G78" s="83">
        <v>42872.566634482486</v>
      </c>
      <c r="H78" s="83"/>
      <c r="J78" s="83"/>
      <c r="K78" s="83"/>
      <c r="L78" s="83"/>
      <c r="M78" s="83">
        <f t="shared" si="5"/>
        <v>43472.782567365241</v>
      </c>
      <c r="N78" s="83"/>
      <c r="O78" s="83">
        <f t="shared" si="6"/>
        <v>44081.401523308356</v>
      </c>
      <c r="P78" s="83"/>
      <c r="Q78" s="83"/>
      <c r="R78" s="83"/>
      <c r="S78" s="83"/>
    </row>
    <row r="79" spans="1:19" ht="12.75" customHeight="1" x14ac:dyDescent="0.2">
      <c r="A79" s="17"/>
      <c r="B79" s="17"/>
      <c r="C79" s="80">
        <v>104</v>
      </c>
      <c r="D79" s="55"/>
      <c r="E79" s="56" t="s">
        <v>31</v>
      </c>
      <c r="F79" s="83">
        <v>38</v>
      </c>
      <c r="G79" s="83">
        <v>20572.327016898143</v>
      </c>
      <c r="H79" s="83"/>
      <c r="J79" s="83"/>
      <c r="K79" s="83"/>
      <c r="L79" s="84"/>
      <c r="M79" s="83">
        <f t="shared" si="5"/>
        <v>20860.339595134719</v>
      </c>
      <c r="N79" s="84"/>
      <c r="O79" s="83">
        <f t="shared" si="6"/>
        <v>21152.384349466607</v>
      </c>
      <c r="P79" s="83"/>
      <c r="Q79" s="83"/>
      <c r="R79" s="83"/>
      <c r="S79" s="83"/>
    </row>
    <row r="80" spans="1:19" ht="12.75" customHeight="1" x14ac:dyDescent="0.25">
      <c r="A80" s="17"/>
      <c r="B80" s="17"/>
      <c r="C80" s="90"/>
      <c r="D80" s="55"/>
      <c r="E80" s="57" t="s">
        <v>2</v>
      </c>
      <c r="F80" s="12">
        <f>SUM(F68:F79)</f>
        <v>241</v>
      </c>
      <c r="G80" s="83"/>
      <c r="H80" s="12">
        <f>SUM(H68:H79)</f>
        <v>0</v>
      </c>
      <c r="J80" s="12">
        <f>SUM(J68:J79)</f>
        <v>0</v>
      </c>
      <c r="K80" s="83"/>
      <c r="L80" s="83">
        <f>SUM(L68:L79)</f>
        <v>0</v>
      </c>
      <c r="M80" s="83"/>
      <c r="N80" s="83">
        <f>SUM(N68:N79)</f>
        <v>0</v>
      </c>
      <c r="O80" s="83"/>
      <c r="P80" s="12">
        <f>SUM(P68:P79)</f>
        <v>0</v>
      </c>
      <c r="Q80" s="83"/>
      <c r="R80" s="12">
        <f>SUM(R68:R79)</f>
        <v>0</v>
      </c>
      <c r="S80" s="83"/>
    </row>
    <row r="81" spans="1:19" ht="12.75" customHeight="1" x14ac:dyDescent="0.2">
      <c r="A81" s="17"/>
      <c r="B81" s="17"/>
      <c r="C81" s="80"/>
      <c r="D81" s="1"/>
      <c r="E81" s="16"/>
      <c r="G81" s="83"/>
      <c r="H81" s="83"/>
      <c r="J81" s="83"/>
      <c r="K81" s="83"/>
      <c r="L81" s="83"/>
      <c r="M81" s="83"/>
      <c r="N81" s="83"/>
      <c r="O81" s="83"/>
      <c r="P81" s="83"/>
      <c r="Q81" s="83"/>
      <c r="R81" s="83"/>
      <c r="S81" s="83"/>
    </row>
    <row r="82" spans="1:19" ht="12.75" customHeight="1" x14ac:dyDescent="0.2">
      <c r="A82" s="17"/>
      <c r="B82" s="17"/>
      <c r="C82" s="80"/>
      <c r="D82" s="1"/>
      <c r="E82" s="8" t="s">
        <v>30</v>
      </c>
      <c r="G82" s="83"/>
      <c r="H82" s="83"/>
      <c r="J82" s="83"/>
      <c r="K82" s="83"/>
      <c r="L82" s="83"/>
      <c r="M82" s="83"/>
      <c r="N82" s="83"/>
      <c r="O82" s="83"/>
      <c r="P82" s="83"/>
      <c r="Q82" s="83"/>
      <c r="R82" s="83"/>
      <c r="S82" s="83"/>
    </row>
    <row r="83" spans="1:19" ht="12.75" customHeight="1" x14ac:dyDescent="0.2">
      <c r="A83" s="17"/>
      <c r="B83" s="17"/>
      <c r="C83" s="80"/>
      <c r="D83" s="1"/>
      <c r="E83" s="8" t="s">
        <v>29</v>
      </c>
      <c r="G83" s="83"/>
      <c r="H83" s="83"/>
      <c r="J83" s="83"/>
      <c r="K83" s="83"/>
      <c r="L83" s="83"/>
      <c r="M83" s="83"/>
      <c r="N83" s="83"/>
      <c r="O83" s="83"/>
      <c r="P83" s="83"/>
      <c r="Q83" s="83"/>
      <c r="R83" s="83"/>
      <c r="S83" s="83"/>
    </row>
    <row r="84" spans="1:19" ht="12.75" customHeight="1" x14ac:dyDescent="0.2">
      <c r="A84" s="17"/>
      <c r="B84" s="17"/>
      <c r="C84" s="80">
        <v>105</v>
      </c>
      <c r="D84" s="58"/>
      <c r="E84" s="59" t="s">
        <v>28</v>
      </c>
      <c r="F84" s="83">
        <v>1</v>
      </c>
      <c r="G84" s="83">
        <v>122274.98210593965</v>
      </c>
      <c r="H84" s="83"/>
      <c r="J84" s="83"/>
      <c r="K84" s="83"/>
      <c r="L84" s="83"/>
      <c r="M84" s="83">
        <f t="shared" ref="M84:M90" si="7">G84*(1+$T$8)</f>
        <v>123986.8318554228</v>
      </c>
      <c r="N84" s="83"/>
      <c r="O84" s="83">
        <f t="shared" ref="O84:O90" si="8">M84*(1+$T$8)</f>
        <v>125722.64750139872</v>
      </c>
      <c r="P84" s="83"/>
      <c r="Q84" s="83"/>
      <c r="R84" s="83"/>
      <c r="S84" s="83"/>
    </row>
    <row r="85" spans="1:19" ht="12.75" customHeight="1" x14ac:dyDescent="0.2">
      <c r="A85" s="17"/>
      <c r="B85" s="17"/>
      <c r="C85" s="80">
        <v>106</v>
      </c>
      <c r="D85" s="58"/>
      <c r="E85" s="59" t="s">
        <v>27</v>
      </c>
      <c r="F85" s="83">
        <v>9</v>
      </c>
      <c r="G85" s="83">
        <v>111718.98701773667</v>
      </c>
      <c r="H85" s="83"/>
      <c r="J85" s="83"/>
      <c r="K85" s="83"/>
      <c r="L85" s="83"/>
      <c r="M85" s="83">
        <f t="shared" si="7"/>
        <v>113283.05283598498</v>
      </c>
      <c r="N85" s="83"/>
      <c r="O85" s="83">
        <f t="shared" si="8"/>
        <v>114869.01557568878</v>
      </c>
      <c r="P85" s="83"/>
      <c r="Q85" s="83"/>
      <c r="R85" s="83"/>
      <c r="S85" s="83"/>
    </row>
    <row r="86" spans="1:19" ht="12.75" customHeight="1" x14ac:dyDescent="0.2">
      <c r="A86" s="17"/>
      <c r="B86" s="17"/>
      <c r="C86" s="80">
        <v>107</v>
      </c>
      <c r="D86" s="58"/>
      <c r="E86" s="59" t="s">
        <v>26</v>
      </c>
      <c r="F86" s="83">
        <v>9</v>
      </c>
      <c r="G86" s="83">
        <v>87821.369432359279</v>
      </c>
      <c r="H86" s="83"/>
      <c r="J86" s="83"/>
      <c r="K86" s="83"/>
      <c r="L86" s="83"/>
      <c r="M86" s="83">
        <f t="shared" si="7"/>
        <v>89050.868604412317</v>
      </c>
      <c r="N86" s="83"/>
      <c r="O86" s="83">
        <f t="shared" si="8"/>
        <v>90297.580764874088</v>
      </c>
      <c r="P86" s="83"/>
      <c r="Q86" s="83"/>
      <c r="R86" s="83"/>
      <c r="S86" s="83"/>
    </row>
    <row r="87" spans="1:19" ht="12.75" customHeight="1" x14ac:dyDescent="0.2">
      <c r="A87" s="17"/>
      <c r="B87" s="17"/>
      <c r="C87" s="80">
        <v>108</v>
      </c>
      <c r="D87" s="79"/>
      <c r="E87" s="81" t="s">
        <v>103</v>
      </c>
      <c r="F87" s="83">
        <v>1</v>
      </c>
      <c r="G87" s="83">
        <v>87821.302000000011</v>
      </c>
      <c r="H87" s="83"/>
      <c r="J87" s="83"/>
      <c r="K87" s="83"/>
      <c r="L87" s="83"/>
      <c r="M87" s="83">
        <f t="shared" si="7"/>
        <v>89050.800228000007</v>
      </c>
      <c r="N87" s="83"/>
      <c r="O87" s="83">
        <f t="shared" si="8"/>
        <v>90297.511431192004</v>
      </c>
      <c r="P87" s="83"/>
      <c r="Q87" s="83"/>
      <c r="R87" s="83"/>
      <c r="S87" s="83"/>
    </row>
    <row r="88" spans="1:19" ht="12.75" customHeight="1" x14ac:dyDescent="0.2">
      <c r="A88" s="17"/>
      <c r="B88" s="17"/>
      <c r="C88" s="80">
        <v>109</v>
      </c>
      <c r="D88" s="58"/>
      <c r="E88" s="59" t="s">
        <v>25</v>
      </c>
      <c r="F88" s="83">
        <v>1</v>
      </c>
      <c r="G88" s="83">
        <v>87821.369432359279</v>
      </c>
      <c r="H88" s="83"/>
      <c r="J88" s="83"/>
      <c r="K88" s="83"/>
      <c r="L88" s="83"/>
      <c r="M88" s="83">
        <f t="shared" si="7"/>
        <v>89050.868604412317</v>
      </c>
      <c r="N88" s="83"/>
      <c r="O88" s="83">
        <f t="shared" si="8"/>
        <v>90297.580764874088</v>
      </c>
      <c r="P88" s="83"/>
      <c r="Q88" s="83"/>
      <c r="R88" s="83"/>
      <c r="S88" s="83"/>
    </row>
    <row r="89" spans="1:19" ht="12.75" customHeight="1" x14ac:dyDescent="0.2">
      <c r="A89" s="17"/>
      <c r="B89" s="17"/>
      <c r="C89" s="80">
        <v>110</v>
      </c>
      <c r="D89" s="58"/>
      <c r="E89" s="59" t="s">
        <v>24</v>
      </c>
      <c r="F89" s="83">
        <v>1</v>
      </c>
      <c r="G89" s="83">
        <v>80237.216955091615</v>
      </c>
      <c r="H89" s="83"/>
      <c r="J89" s="83"/>
      <c r="K89" s="83"/>
      <c r="L89" s="83"/>
      <c r="M89" s="83">
        <f t="shared" si="7"/>
        <v>81360.537992462894</v>
      </c>
      <c r="N89" s="83"/>
      <c r="O89" s="83">
        <f t="shared" si="8"/>
        <v>82499.585524357375</v>
      </c>
      <c r="P89" s="83"/>
      <c r="Q89" s="83"/>
      <c r="R89" s="83"/>
      <c r="S89" s="83"/>
    </row>
    <row r="90" spans="1:19" ht="12.75" customHeight="1" x14ac:dyDescent="0.2">
      <c r="A90" s="17"/>
      <c r="B90" s="17"/>
      <c r="C90" s="80">
        <v>111</v>
      </c>
      <c r="D90" s="58"/>
      <c r="E90" s="61" t="s">
        <v>23</v>
      </c>
      <c r="F90" s="83">
        <v>1</v>
      </c>
      <c r="G90" s="83">
        <v>37901.607996423518</v>
      </c>
      <c r="H90" s="83"/>
      <c r="J90" s="83"/>
      <c r="K90" s="83"/>
      <c r="L90" s="84"/>
      <c r="M90" s="83">
        <f t="shared" si="7"/>
        <v>38432.230508373446</v>
      </c>
      <c r="N90" s="84"/>
      <c r="O90" s="83">
        <f t="shared" si="8"/>
        <v>38970.281735490673</v>
      </c>
      <c r="P90" s="83"/>
      <c r="Q90" s="83"/>
      <c r="R90" s="83"/>
      <c r="S90" s="83"/>
    </row>
    <row r="91" spans="1:19" ht="12.75" customHeight="1" x14ac:dyDescent="0.25">
      <c r="A91" s="17"/>
      <c r="B91" s="17"/>
      <c r="C91" s="90"/>
      <c r="D91" s="58"/>
      <c r="E91" s="60" t="s">
        <v>2</v>
      </c>
      <c r="F91" s="12">
        <f>SUM(F84:F90)</f>
        <v>23</v>
      </c>
      <c r="G91" s="83"/>
      <c r="H91" s="12">
        <f>SUM(H84:H90)</f>
        <v>0</v>
      </c>
      <c r="J91" s="12">
        <f>SUM(J84:J90)</f>
        <v>0</v>
      </c>
      <c r="K91" s="83"/>
      <c r="L91" s="83">
        <f>SUM(L84:L90)</f>
        <v>0</v>
      </c>
      <c r="M91" s="83"/>
      <c r="N91" s="83">
        <f>SUM(N84:N90)</f>
        <v>0</v>
      </c>
      <c r="O91" s="83"/>
      <c r="P91" s="12">
        <f>SUM(P84:P90)</f>
        <v>0</v>
      </c>
      <c r="Q91" s="83"/>
      <c r="R91" s="12">
        <f>SUM(R84:R90)</f>
        <v>0</v>
      </c>
      <c r="S91" s="83"/>
    </row>
    <row r="92" spans="1:19" s="79" customFormat="1" ht="12.75" customHeight="1" x14ac:dyDescent="0.25">
      <c r="A92" s="17"/>
      <c r="B92" s="17"/>
      <c r="C92" s="90"/>
      <c r="E92" s="82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</row>
    <row r="93" spans="1:19" s="79" customFormat="1" ht="12.75" customHeight="1" x14ac:dyDescent="0.2">
      <c r="A93" s="85"/>
      <c r="B93" s="86"/>
      <c r="C93" s="91"/>
      <c r="D93" s="86"/>
      <c r="E93" s="88" t="s">
        <v>108</v>
      </c>
      <c r="F93" s="89">
        <f>F80+F64+F50+F91</f>
        <v>340</v>
      </c>
      <c r="G93" s="86"/>
      <c r="H93" s="89">
        <f>H80+H64+H50+H91</f>
        <v>0</v>
      </c>
      <c r="I93" s="86"/>
      <c r="J93" s="89">
        <f>J80+J64+J50+J91</f>
        <v>0</v>
      </c>
      <c r="K93" s="86"/>
      <c r="L93" s="89">
        <f>L80+L64+L50+L91</f>
        <v>0</v>
      </c>
      <c r="M93" s="86"/>
      <c r="N93" s="89">
        <f>N80+N64+N50+N91</f>
        <v>0</v>
      </c>
      <c r="O93" s="86"/>
      <c r="P93" s="89">
        <f>P80+P64+P50+P91</f>
        <v>0</v>
      </c>
      <c r="Q93" s="86"/>
      <c r="R93" s="89">
        <f>R80+R64+R50+R91</f>
        <v>0</v>
      </c>
      <c r="S93" s="86"/>
    </row>
    <row r="94" spans="1:19" s="79" customFormat="1" ht="12.75" customHeight="1" x14ac:dyDescent="0.2">
      <c r="A94" s="85"/>
      <c r="B94" s="86"/>
      <c r="C94" s="91"/>
      <c r="D94" s="86"/>
      <c r="E94" s="88"/>
      <c r="F94" s="86"/>
      <c r="G94" s="86"/>
      <c r="H94" s="87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</row>
    <row r="95" spans="1:19" s="79" customFormat="1" ht="12.75" customHeight="1" x14ac:dyDescent="0.2">
      <c r="A95" s="17"/>
      <c r="B95" s="17"/>
      <c r="C95" s="80"/>
      <c r="E95" s="18" t="s">
        <v>21</v>
      </c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</row>
    <row r="96" spans="1:19" s="79" customFormat="1" ht="12.75" customHeight="1" x14ac:dyDescent="0.2">
      <c r="A96" s="17"/>
      <c r="B96" s="17"/>
      <c r="C96" s="80"/>
      <c r="E96" s="81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</row>
    <row r="97" spans="1:19" ht="12.75" customHeight="1" x14ac:dyDescent="0.2">
      <c r="A97" s="17"/>
      <c r="B97" s="17"/>
      <c r="C97" s="80"/>
      <c r="D97" s="79"/>
      <c r="E97" s="81" t="s">
        <v>8</v>
      </c>
      <c r="G97" s="83"/>
      <c r="H97" s="13"/>
      <c r="J97" s="83"/>
      <c r="K97" s="83"/>
      <c r="L97" s="83"/>
      <c r="M97" s="83"/>
      <c r="N97" s="83"/>
      <c r="O97" s="83"/>
      <c r="P97" s="83"/>
      <c r="Q97" s="83"/>
      <c r="R97" s="83"/>
      <c r="S97" s="83"/>
    </row>
    <row r="98" spans="1:19" ht="12.75" customHeight="1" x14ac:dyDescent="0.2">
      <c r="A98" s="17"/>
      <c r="B98" s="17"/>
      <c r="C98" s="80"/>
      <c r="D98" s="79"/>
      <c r="E98" s="81" t="s">
        <v>10</v>
      </c>
      <c r="G98" s="83"/>
      <c r="H98" s="13"/>
      <c r="J98" s="83"/>
      <c r="K98" s="83"/>
      <c r="L98" s="83"/>
      <c r="M98" s="83"/>
      <c r="N98" s="83"/>
      <c r="O98" s="83"/>
      <c r="P98" s="83"/>
      <c r="Q98" s="83"/>
      <c r="R98" s="83"/>
      <c r="S98" s="83"/>
    </row>
    <row r="99" spans="1:19" s="79" customFormat="1" ht="12.75" customHeight="1" x14ac:dyDescent="0.2">
      <c r="A99" s="17"/>
      <c r="B99" s="17"/>
      <c r="C99" s="80">
        <v>118</v>
      </c>
      <c r="E99" s="79" t="s">
        <v>109</v>
      </c>
      <c r="F99" s="83">
        <v>1</v>
      </c>
      <c r="G99" s="83">
        <v>133036.19394732747</v>
      </c>
      <c r="H99" s="13"/>
      <c r="I99" s="83"/>
      <c r="J99" s="13"/>
      <c r="K99" s="83"/>
      <c r="L99" s="83"/>
      <c r="M99" s="83">
        <f t="shared" ref="M99:M104" si="9">G99*(1+$T$8)</f>
        <v>134898.70066259007</v>
      </c>
      <c r="N99" s="83"/>
      <c r="O99" s="83">
        <f t="shared" ref="O99:O104" si="10">M99*(1+$T$8)</f>
        <v>136787.28247186632</v>
      </c>
      <c r="P99" s="83"/>
      <c r="Q99" s="83"/>
      <c r="R99" s="83"/>
      <c r="S99" s="83"/>
    </row>
    <row r="100" spans="1:19" ht="12.75" customHeight="1" x14ac:dyDescent="0.2">
      <c r="A100" s="17"/>
      <c r="B100" s="17"/>
      <c r="C100" s="80">
        <v>119</v>
      </c>
      <c r="D100" s="79"/>
      <c r="E100" s="81" t="s">
        <v>17</v>
      </c>
      <c r="F100" s="83">
        <v>1</v>
      </c>
      <c r="G100" s="83">
        <v>93264.680472081862</v>
      </c>
      <c r="H100" s="13"/>
      <c r="J100" s="13"/>
      <c r="K100" s="83"/>
      <c r="L100" s="83"/>
      <c r="M100" s="83">
        <f t="shared" si="9"/>
        <v>94570.38599869101</v>
      </c>
      <c r="N100" s="83"/>
      <c r="O100" s="83">
        <f t="shared" si="10"/>
        <v>95894.371402672681</v>
      </c>
      <c r="P100" s="83"/>
      <c r="Q100" s="83"/>
      <c r="R100" s="83"/>
      <c r="S100" s="83"/>
    </row>
    <row r="101" spans="1:19" ht="12.75" customHeight="1" x14ac:dyDescent="0.2">
      <c r="A101" s="17"/>
      <c r="B101" s="17"/>
      <c r="C101" s="80">
        <v>120</v>
      </c>
      <c r="D101" s="62"/>
      <c r="E101" s="62" t="s">
        <v>22</v>
      </c>
      <c r="F101" s="83">
        <v>1</v>
      </c>
      <c r="G101" s="83">
        <v>84053.995210312525</v>
      </c>
      <c r="H101" s="13"/>
      <c r="J101" s="13"/>
      <c r="K101" s="83"/>
      <c r="L101" s="83"/>
      <c r="M101" s="83">
        <f t="shared" si="9"/>
        <v>85230.751143256901</v>
      </c>
      <c r="N101" s="83"/>
      <c r="O101" s="83">
        <f t="shared" si="10"/>
        <v>86423.981659262499</v>
      </c>
      <c r="P101" s="83"/>
      <c r="Q101" s="83"/>
      <c r="R101" s="83"/>
      <c r="S101" s="83"/>
    </row>
    <row r="102" spans="1:19" ht="12.75" customHeight="1" x14ac:dyDescent="0.2">
      <c r="A102" s="17"/>
      <c r="B102" s="17"/>
      <c r="C102" s="80">
        <v>121</v>
      </c>
      <c r="D102" s="62"/>
      <c r="E102" s="62" t="s">
        <v>16</v>
      </c>
      <c r="F102" s="83">
        <v>1</v>
      </c>
      <c r="G102" s="83">
        <v>82365.390691822817</v>
      </c>
      <c r="H102" s="83"/>
      <c r="J102" s="83"/>
      <c r="K102" s="83"/>
      <c r="L102" s="83"/>
      <c r="M102" s="83">
        <f t="shared" si="9"/>
        <v>83518.50616150834</v>
      </c>
      <c r="N102" s="83"/>
      <c r="O102" s="83">
        <f t="shared" si="10"/>
        <v>84687.765247769465</v>
      </c>
      <c r="P102" s="83"/>
      <c r="Q102" s="83"/>
      <c r="R102" s="83"/>
      <c r="S102" s="83"/>
    </row>
    <row r="103" spans="1:19" ht="12.75" customHeight="1" x14ac:dyDescent="0.2">
      <c r="A103" s="17"/>
      <c r="B103" s="17"/>
      <c r="C103" s="80">
        <v>122</v>
      </c>
      <c r="D103" s="62"/>
      <c r="E103" s="63" t="s">
        <v>112</v>
      </c>
      <c r="F103" s="83">
        <v>1</v>
      </c>
      <c r="G103" s="83">
        <v>77186.834599110225</v>
      </c>
      <c r="H103" s="83"/>
      <c r="J103" s="83"/>
      <c r="K103" s="83"/>
      <c r="L103" s="83"/>
      <c r="M103" s="83">
        <f t="shared" si="9"/>
        <v>78267.450283497776</v>
      </c>
      <c r="N103" s="83"/>
      <c r="O103" s="83">
        <f t="shared" si="10"/>
        <v>79363.194587466744</v>
      </c>
      <c r="P103" s="83"/>
      <c r="Q103" s="83"/>
      <c r="R103" s="83"/>
      <c r="S103" s="83"/>
    </row>
    <row r="104" spans="1:19" ht="12.75" customHeight="1" x14ac:dyDescent="0.2">
      <c r="A104" s="17"/>
      <c r="B104" s="17"/>
      <c r="C104" s="80">
        <v>123</v>
      </c>
      <c r="D104" s="62"/>
      <c r="E104" s="63" t="s">
        <v>111</v>
      </c>
      <c r="F104" s="83">
        <v>1</v>
      </c>
      <c r="G104" s="83">
        <v>76891.677170146926</v>
      </c>
      <c r="H104" s="83"/>
      <c r="J104" s="83"/>
      <c r="K104" s="83"/>
      <c r="L104" s="84"/>
      <c r="M104" s="83">
        <f t="shared" si="9"/>
        <v>77968.160650528982</v>
      </c>
      <c r="N104" s="84"/>
      <c r="O104" s="83">
        <f t="shared" si="10"/>
        <v>79059.714899636383</v>
      </c>
      <c r="P104" s="83"/>
      <c r="Q104" s="83"/>
      <c r="R104" s="83"/>
      <c r="S104" s="83"/>
    </row>
    <row r="105" spans="1:19" ht="12.75" customHeight="1" x14ac:dyDescent="0.25">
      <c r="A105" s="17"/>
      <c r="B105" s="17"/>
      <c r="C105" s="90"/>
      <c r="D105" s="62"/>
      <c r="E105" s="64" t="s">
        <v>2</v>
      </c>
      <c r="F105" s="12">
        <f>SUM(F99:F104)</f>
        <v>6</v>
      </c>
      <c r="G105" s="83"/>
      <c r="H105" s="12">
        <f>SUM(H99:H104)</f>
        <v>0</v>
      </c>
      <c r="J105" s="12">
        <f>SUM(J99:J104)</f>
        <v>0</v>
      </c>
      <c r="K105" s="83"/>
      <c r="L105" s="12">
        <f>SUM(L99:L104)</f>
        <v>0</v>
      </c>
      <c r="M105" s="83"/>
      <c r="N105" s="12">
        <f>SUM(N99:N104)</f>
        <v>0</v>
      </c>
      <c r="O105" s="83"/>
      <c r="P105" s="12">
        <f>SUM(P99:P104)</f>
        <v>0</v>
      </c>
      <c r="Q105" s="83"/>
      <c r="R105" s="12">
        <f>SUM(R99:R104)</f>
        <v>0</v>
      </c>
      <c r="S105" s="83"/>
    </row>
    <row r="106" spans="1:19" s="79" customFormat="1" ht="12.75" customHeight="1" x14ac:dyDescent="0.25">
      <c r="A106" s="17"/>
      <c r="B106" s="17"/>
      <c r="C106" s="90"/>
      <c r="E106" s="82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</row>
    <row r="107" spans="1:19" ht="12.75" customHeight="1" x14ac:dyDescent="0.2">
      <c r="A107" s="17"/>
      <c r="B107" s="17"/>
      <c r="C107" s="80"/>
      <c r="D107" s="1"/>
      <c r="E107" s="8" t="s">
        <v>21</v>
      </c>
      <c r="G107" s="83"/>
      <c r="H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</row>
    <row r="108" spans="1:19" ht="12.75" customHeight="1" x14ac:dyDescent="0.2">
      <c r="A108" s="17"/>
      <c r="B108" s="17"/>
      <c r="C108" s="80"/>
      <c r="D108" s="1"/>
      <c r="E108" s="8" t="s">
        <v>8</v>
      </c>
      <c r="G108" s="83"/>
      <c r="H108" s="13"/>
      <c r="J108" s="83"/>
      <c r="K108" s="83"/>
      <c r="L108" s="83"/>
      <c r="M108" s="83"/>
      <c r="N108" s="83"/>
      <c r="O108" s="83"/>
      <c r="P108" s="83"/>
      <c r="Q108" s="83"/>
      <c r="R108" s="83"/>
      <c r="S108" s="83"/>
    </row>
    <row r="109" spans="1:19" ht="12.75" customHeight="1" x14ac:dyDescent="0.2">
      <c r="A109" s="17"/>
      <c r="B109" s="17"/>
      <c r="C109" s="80"/>
      <c r="D109" s="1"/>
      <c r="E109" s="8" t="s">
        <v>5</v>
      </c>
      <c r="G109" s="83"/>
      <c r="H109" s="13"/>
      <c r="J109" s="83"/>
      <c r="K109" s="83"/>
      <c r="L109" s="83"/>
      <c r="M109" s="83"/>
      <c r="N109" s="83"/>
      <c r="O109" s="83"/>
      <c r="P109" s="83"/>
      <c r="Q109" s="83"/>
      <c r="R109" s="83"/>
      <c r="S109" s="83"/>
    </row>
    <row r="110" spans="1:19" ht="12.75" customHeight="1" x14ac:dyDescent="0.2">
      <c r="A110" s="17"/>
      <c r="B110" s="17"/>
      <c r="C110" s="80">
        <v>134</v>
      </c>
      <c r="D110" s="65"/>
      <c r="E110" s="66" t="s">
        <v>15</v>
      </c>
      <c r="F110" s="83">
        <v>1</v>
      </c>
      <c r="G110" s="83">
        <v>112456.24720510426</v>
      </c>
      <c r="H110" s="13"/>
      <c r="J110" s="83"/>
      <c r="K110" s="83"/>
      <c r="L110" s="83"/>
      <c r="M110" s="83">
        <f t="shared" ref="M110:M112" si="11">G110*(1+$T$8)</f>
        <v>114030.63466597571</v>
      </c>
      <c r="N110" s="83"/>
      <c r="O110" s="83">
        <f t="shared" ref="O110:O112" si="12">M110*(1+$T$8)</f>
        <v>115627.06355129938</v>
      </c>
      <c r="P110" s="83"/>
      <c r="Q110" s="83"/>
      <c r="R110" s="83"/>
      <c r="S110" s="83"/>
    </row>
    <row r="111" spans="1:19" ht="12.75" customHeight="1" x14ac:dyDescent="0.2">
      <c r="A111" s="17"/>
      <c r="B111" s="17"/>
      <c r="C111" s="80">
        <v>135</v>
      </c>
      <c r="D111" s="79"/>
      <c r="E111" s="81" t="s">
        <v>14</v>
      </c>
      <c r="F111" s="83">
        <v>23</v>
      </c>
      <c r="G111" s="83">
        <v>85382.837025688117</v>
      </c>
      <c r="H111" s="13"/>
      <c r="J111" s="83"/>
      <c r="K111" s="83"/>
      <c r="L111" s="83"/>
      <c r="M111" s="83">
        <f t="shared" si="11"/>
        <v>86578.196744047746</v>
      </c>
      <c r="N111" s="83"/>
      <c r="O111" s="83">
        <f t="shared" si="12"/>
        <v>87790.291498464416</v>
      </c>
      <c r="P111" s="83"/>
      <c r="Q111" s="83"/>
      <c r="R111" s="83"/>
      <c r="S111" s="83"/>
    </row>
    <row r="112" spans="1:19" ht="12.75" customHeight="1" x14ac:dyDescent="0.2">
      <c r="A112" s="17"/>
      <c r="B112" s="17"/>
      <c r="C112" s="80">
        <v>136</v>
      </c>
      <c r="D112" s="65"/>
      <c r="E112" s="66" t="s">
        <v>3</v>
      </c>
      <c r="F112" s="83">
        <v>20</v>
      </c>
      <c r="G112" s="83">
        <v>40885.004376785306</v>
      </c>
      <c r="H112" s="83"/>
      <c r="J112" s="83"/>
      <c r="K112" s="83"/>
      <c r="L112" s="84"/>
      <c r="M112" s="83">
        <f t="shared" si="11"/>
        <v>41457.394438060299</v>
      </c>
      <c r="N112" s="84"/>
      <c r="O112" s="83">
        <f t="shared" si="12"/>
        <v>42037.797960193144</v>
      </c>
      <c r="P112" s="83"/>
      <c r="Q112" s="83"/>
      <c r="R112" s="83"/>
      <c r="S112" s="83"/>
    </row>
    <row r="113" spans="1:19" ht="12.75" customHeight="1" x14ac:dyDescent="0.25">
      <c r="A113" s="17"/>
      <c r="B113" s="17"/>
      <c r="C113" s="90"/>
      <c r="D113" s="65"/>
      <c r="E113" s="67" t="s">
        <v>2</v>
      </c>
      <c r="F113" s="12">
        <f>SUM(F110:F112)</f>
        <v>44</v>
      </c>
      <c r="G113" s="83"/>
      <c r="H113" s="12">
        <f>SUM(H110:H112)</f>
        <v>0</v>
      </c>
      <c r="J113" s="12">
        <f>SUM(J110:J112)</f>
        <v>0</v>
      </c>
      <c r="K113" s="83"/>
      <c r="L113" s="83">
        <f>SUM(L110:L112)</f>
        <v>0</v>
      </c>
      <c r="M113" s="83"/>
      <c r="N113" s="83">
        <f>SUM(N110:N112)</f>
        <v>0</v>
      </c>
      <c r="O113" s="83"/>
      <c r="P113" s="12">
        <f>SUM(P110:P112)</f>
        <v>0</v>
      </c>
      <c r="Q113" s="83"/>
      <c r="R113" s="12">
        <f>SUM(R110:R112)</f>
        <v>0</v>
      </c>
      <c r="S113" s="83"/>
    </row>
    <row r="114" spans="1:19" ht="12.75" customHeight="1" x14ac:dyDescent="0.2">
      <c r="A114" s="17"/>
      <c r="B114" s="17"/>
      <c r="C114" s="80"/>
      <c r="D114" s="1"/>
      <c r="E114" s="8"/>
      <c r="G114" s="83"/>
      <c r="H114" s="83"/>
      <c r="J114" s="83"/>
      <c r="K114" s="83"/>
      <c r="L114" s="84"/>
      <c r="M114" s="83"/>
      <c r="N114" s="84"/>
      <c r="O114" s="83"/>
      <c r="P114" s="83"/>
      <c r="Q114" s="83"/>
      <c r="R114" s="83"/>
      <c r="S114" s="83"/>
    </row>
    <row r="115" spans="1:19" ht="12.75" customHeight="1" x14ac:dyDescent="0.2">
      <c r="A115" s="17"/>
      <c r="B115" s="17"/>
      <c r="C115" s="80"/>
      <c r="D115" s="1"/>
      <c r="E115" s="8" t="s">
        <v>20</v>
      </c>
      <c r="F115" s="12">
        <f>F113+F105</f>
        <v>50</v>
      </c>
      <c r="G115" s="83"/>
      <c r="H115" s="12">
        <f>H113+H105</f>
        <v>0</v>
      </c>
      <c r="J115" s="12">
        <f>J113+J105</f>
        <v>0</v>
      </c>
      <c r="K115" s="83"/>
      <c r="L115" s="12">
        <f>L113+L105</f>
        <v>0</v>
      </c>
      <c r="M115" s="83"/>
      <c r="N115" s="12">
        <f>N113+N105</f>
        <v>0</v>
      </c>
      <c r="O115" s="83"/>
      <c r="P115" s="12">
        <f>P113+P105</f>
        <v>0</v>
      </c>
      <c r="Q115" s="83"/>
      <c r="R115" s="12">
        <f>R113+R105</f>
        <v>0</v>
      </c>
      <c r="S115" s="83"/>
    </row>
    <row r="116" spans="1:19" ht="12.75" customHeight="1" x14ac:dyDescent="0.2">
      <c r="A116" s="17"/>
      <c r="B116" s="17"/>
      <c r="C116" s="80"/>
      <c r="D116" s="1"/>
      <c r="E116" s="8"/>
      <c r="G116" s="83"/>
      <c r="H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</row>
    <row r="117" spans="1:19" ht="12.75" customHeight="1" x14ac:dyDescent="0.2">
      <c r="A117" s="17"/>
      <c r="B117" s="17"/>
      <c r="C117" s="80"/>
      <c r="D117" s="1"/>
      <c r="E117" s="18" t="s">
        <v>19</v>
      </c>
      <c r="G117" s="83"/>
      <c r="H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</row>
    <row r="118" spans="1:19" ht="12.75" customHeight="1" x14ac:dyDescent="0.2">
      <c r="A118" s="17"/>
      <c r="B118" s="17"/>
      <c r="C118" s="80"/>
      <c r="D118" s="1"/>
      <c r="E118" s="18"/>
      <c r="G118" s="83"/>
      <c r="H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</row>
    <row r="119" spans="1:19" ht="12.75" customHeight="1" x14ac:dyDescent="0.2">
      <c r="A119" s="17"/>
      <c r="B119" s="17"/>
      <c r="C119" s="80"/>
      <c r="D119" s="1"/>
      <c r="E119" s="8" t="s">
        <v>8</v>
      </c>
      <c r="G119" s="83"/>
      <c r="H119" s="13"/>
      <c r="J119" s="83"/>
      <c r="K119" s="83"/>
      <c r="L119" s="83"/>
      <c r="M119" s="83"/>
      <c r="N119" s="83"/>
      <c r="O119" s="83"/>
      <c r="P119" s="83"/>
      <c r="Q119" s="83"/>
      <c r="R119" s="83"/>
      <c r="S119" s="83"/>
    </row>
    <row r="120" spans="1:19" ht="12.75" customHeight="1" x14ac:dyDescent="0.2">
      <c r="A120" s="17"/>
      <c r="B120" s="17"/>
      <c r="C120" s="80"/>
      <c r="D120" s="1"/>
      <c r="E120" s="8" t="s">
        <v>10</v>
      </c>
      <c r="G120" s="83"/>
      <c r="H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</row>
    <row r="121" spans="1:19" ht="12.75" customHeight="1" x14ac:dyDescent="0.2">
      <c r="A121" s="17"/>
      <c r="B121" s="17"/>
      <c r="C121" s="80">
        <v>137</v>
      </c>
      <c r="D121" s="68"/>
      <c r="E121" s="69" t="s">
        <v>18</v>
      </c>
      <c r="F121" s="83">
        <v>1</v>
      </c>
      <c r="G121" s="83">
        <v>133036.19394732747</v>
      </c>
      <c r="H121" s="83"/>
      <c r="J121" s="83"/>
      <c r="K121" s="83"/>
      <c r="L121" s="83"/>
      <c r="M121" s="83">
        <f t="shared" ref="M121:M125" si="13">G121*(1+$T$8)</f>
        <v>134898.70066259007</v>
      </c>
      <c r="N121" s="83"/>
      <c r="O121" s="83">
        <f t="shared" ref="O121:O125" si="14">M121*(1+$T$8)</f>
        <v>136787.28247186632</v>
      </c>
      <c r="P121" s="83"/>
      <c r="Q121" s="83"/>
      <c r="R121" s="83"/>
      <c r="S121" s="83"/>
    </row>
    <row r="122" spans="1:19" ht="12.75" customHeight="1" x14ac:dyDescent="0.2">
      <c r="A122" s="17"/>
      <c r="B122" s="17"/>
      <c r="C122" s="80">
        <v>138</v>
      </c>
      <c r="D122" s="68"/>
      <c r="E122" s="69" t="s">
        <v>17</v>
      </c>
      <c r="F122" s="83">
        <v>1</v>
      </c>
      <c r="G122" s="83">
        <v>93264.680472081862</v>
      </c>
      <c r="H122" s="83"/>
      <c r="J122" s="83"/>
      <c r="K122" s="83"/>
      <c r="L122" s="83"/>
      <c r="M122" s="83">
        <f t="shared" si="13"/>
        <v>94570.38599869101</v>
      </c>
      <c r="N122" s="83"/>
      <c r="O122" s="83">
        <f t="shared" si="14"/>
        <v>95894.371402672681</v>
      </c>
      <c r="P122" s="83"/>
      <c r="Q122" s="83"/>
      <c r="R122" s="83"/>
      <c r="S122" s="83"/>
    </row>
    <row r="123" spans="1:19" ht="12.75" customHeight="1" x14ac:dyDescent="0.2">
      <c r="A123" s="17"/>
      <c r="B123" s="17"/>
      <c r="C123" s="80">
        <v>139</v>
      </c>
      <c r="D123" s="68"/>
      <c r="E123" s="69" t="s">
        <v>16</v>
      </c>
      <c r="F123" s="83">
        <v>1</v>
      </c>
      <c r="G123" s="83">
        <v>82365.390691822817</v>
      </c>
      <c r="H123" s="83"/>
      <c r="J123" s="83"/>
      <c r="K123" s="83"/>
      <c r="L123" s="83"/>
      <c r="M123" s="83">
        <f t="shared" si="13"/>
        <v>83518.50616150834</v>
      </c>
      <c r="N123" s="83"/>
      <c r="O123" s="83">
        <f t="shared" si="14"/>
        <v>84687.765247769465</v>
      </c>
      <c r="P123" s="83"/>
      <c r="Q123" s="83"/>
      <c r="R123" s="83"/>
      <c r="S123" s="83"/>
    </row>
    <row r="124" spans="1:19" ht="12.75" customHeight="1" x14ac:dyDescent="0.2">
      <c r="A124" s="17"/>
      <c r="B124" s="17"/>
      <c r="C124" s="80">
        <v>140</v>
      </c>
      <c r="D124" s="68"/>
      <c r="E124" s="69" t="s">
        <v>113</v>
      </c>
      <c r="F124" s="83">
        <v>1</v>
      </c>
      <c r="G124" s="83">
        <v>77186.834599110225</v>
      </c>
      <c r="H124" s="13"/>
      <c r="J124" s="13"/>
      <c r="K124" s="83"/>
      <c r="L124" s="83"/>
      <c r="M124" s="83">
        <f t="shared" si="13"/>
        <v>78267.450283497776</v>
      </c>
      <c r="N124" s="83"/>
      <c r="O124" s="83">
        <f t="shared" si="14"/>
        <v>79363.194587466744</v>
      </c>
      <c r="P124" s="83"/>
      <c r="Q124" s="83"/>
      <c r="R124" s="83"/>
      <c r="S124" s="83"/>
    </row>
    <row r="125" spans="1:19" ht="12.75" customHeight="1" x14ac:dyDescent="0.2">
      <c r="A125" s="17"/>
      <c r="B125" s="17"/>
      <c r="C125" s="80">
        <v>141</v>
      </c>
      <c r="D125" s="68"/>
      <c r="E125" s="69" t="s">
        <v>114</v>
      </c>
      <c r="F125" s="83">
        <v>1</v>
      </c>
      <c r="G125" s="83">
        <v>76891.677170146926</v>
      </c>
      <c r="H125" s="13"/>
      <c r="J125" s="13"/>
      <c r="K125" s="83"/>
      <c r="L125" s="84"/>
      <c r="M125" s="83">
        <f t="shared" si="13"/>
        <v>77968.160650528982</v>
      </c>
      <c r="N125" s="84"/>
      <c r="O125" s="83">
        <f t="shared" si="14"/>
        <v>79059.714899636383</v>
      </c>
      <c r="P125" s="83"/>
      <c r="Q125" s="83"/>
      <c r="R125" s="83"/>
      <c r="S125" s="83"/>
    </row>
    <row r="126" spans="1:19" ht="12.75" customHeight="1" x14ac:dyDescent="0.25">
      <c r="A126" s="17"/>
      <c r="B126" s="17"/>
      <c r="C126" s="90"/>
      <c r="D126" s="68"/>
      <c r="E126" s="70" t="s">
        <v>2</v>
      </c>
      <c r="F126" s="12">
        <f>SUM(F121:F125)</f>
        <v>5</v>
      </c>
      <c r="G126" s="83"/>
      <c r="H126" s="12">
        <f>SUM(H121:H125)</f>
        <v>0</v>
      </c>
      <c r="J126" s="12">
        <f>SUM(J121:J125)</f>
        <v>0</v>
      </c>
      <c r="K126" s="83"/>
      <c r="L126" s="83">
        <f>SUM(L121:L125)</f>
        <v>0</v>
      </c>
      <c r="M126" s="83"/>
      <c r="N126" s="83">
        <f>SUM(N121:N125)</f>
        <v>0</v>
      </c>
      <c r="O126" s="83"/>
      <c r="P126" s="12">
        <f>SUM(P121:P125)</f>
        <v>0</v>
      </c>
      <c r="Q126" s="83"/>
      <c r="R126" s="12">
        <f>SUM(R121:R125)</f>
        <v>0</v>
      </c>
      <c r="S126" s="83"/>
    </row>
    <row r="127" spans="1:19" s="79" customFormat="1" ht="12.75" customHeight="1" x14ac:dyDescent="0.25">
      <c r="A127" s="17"/>
      <c r="B127" s="17"/>
      <c r="C127" s="90"/>
      <c r="E127" s="82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</row>
    <row r="128" spans="1:19" ht="12.75" customHeight="1" x14ac:dyDescent="0.2">
      <c r="A128" s="17"/>
      <c r="B128" s="17"/>
      <c r="C128" s="80"/>
      <c r="D128" s="1"/>
      <c r="E128" s="8" t="s">
        <v>8</v>
      </c>
      <c r="G128" s="83"/>
      <c r="H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</row>
    <row r="129" spans="1:19" ht="12.75" customHeight="1" x14ac:dyDescent="0.2">
      <c r="A129" s="17"/>
      <c r="B129" s="17"/>
      <c r="C129" s="80"/>
      <c r="D129" s="1"/>
      <c r="E129" s="8" t="s">
        <v>5</v>
      </c>
      <c r="G129" s="83"/>
      <c r="H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</row>
    <row r="130" spans="1:19" ht="12.75" customHeight="1" x14ac:dyDescent="0.2">
      <c r="A130" s="17"/>
      <c r="B130" s="17"/>
      <c r="C130" s="80">
        <v>148</v>
      </c>
      <c r="D130" s="71"/>
      <c r="E130" s="72" t="s">
        <v>15</v>
      </c>
      <c r="F130" s="83">
        <v>1</v>
      </c>
      <c r="G130" s="83">
        <v>112456.24720510426</v>
      </c>
      <c r="H130" s="83"/>
      <c r="J130" s="83"/>
      <c r="K130" s="83"/>
      <c r="L130" s="83"/>
      <c r="M130" s="83">
        <f t="shared" ref="M130:M132" si="15">G130*(1+$T$8)</f>
        <v>114030.63466597571</v>
      </c>
      <c r="N130" s="83"/>
      <c r="O130" s="83">
        <f t="shared" ref="O130:O132" si="16">M130*(1+$T$8)</f>
        <v>115627.06355129938</v>
      </c>
      <c r="P130" s="83"/>
      <c r="Q130" s="83"/>
      <c r="R130" s="83"/>
      <c r="S130" s="83"/>
    </row>
    <row r="131" spans="1:19" ht="12.75" customHeight="1" x14ac:dyDescent="0.2">
      <c r="A131" s="17"/>
      <c r="B131" s="17"/>
      <c r="C131" s="80">
        <v>149</v>
      </c>
      <c r="D131" s="79"/>
      <c r="E131" s="81" t="s">
        <v>14</v>
      </c>
      <c r="F131" s="83">
        <v>18</v>
      </c>
      <c r="G131" s="83">
        <v>85382.837025688117</v>
      </c>
      <c r="H131" s="83"/>
      <c r="J131" s="83"/>
      <c r="K131" s="83"/>
      <c r="L131" s="83"/>
      <c r="M131" s="83">
        <f t="shared" si="15"/>
        <v>86578.196744047746</v>
      </c>
      <c r="N131" s="83"/>
      <c r="O131" s="83">
        <f t="shared" si="16"/>
        <v>87790.291498464416</v>
      </c>
      <c r="P131" s="83"/>
      <c r="Q131" s="83"/>
      <c r="R131" s="83"/>
      <c r="S131" s="83"/>
    </row>
    <row r="132" spans="1:19" ht="12.75" customHeight="1" x14ac:dyDescent="0.2">
      <c r="A132" s="17"/>
      <c r="B132" s="17"/>
      <c r="C132" s="80">
        <v>150</v>
      </c>
      <c r="D132" s="71"/>
      <c r="E132" s="72" t="s">
        <v>3</v>
      </c>
      <c r="F132" s="83">
        <v>24</v>
      </c>
      <c r="G132" s="83">
        <v>40885.004376785306</v>
      </c>
      <c r="H132" s="83"/>
      <c r="J132" s="83"/>
      <c r="K132" s="83"/>
      <c r="L132" s="84"/>
      <c r="M132" s="83">
        <f t="shared" si="15"/>
        <v>41457.394438060299</v>
      </c>
      <c r="N132" s="84"/>
      <c r="O132" s="83">
        <f t="shared" si="16"/>
        <v>42037.797960193144</v>
      </c>
      <c r="P132" s="83"/>
      <c r="Q132" s="83"/>
      <c r="R132" s="83"/>
      <c r="S132" s="83"/>
    </row>
    <row r="133" spans="1:19" ht="12.75" customHeight="1" x14ac:dyDescent="0.25">
      <c r="A133" s="17"/>
      <c r="B133" s="17"/>
      <c r="C133" s="90"/>
      <c r="D133" s="71"/>
      <c r="E133" s="73" t="s">
        <v>2</v>
      </c>
      <c r="F133" s="12">
        <f>SUM(F130:F132)</f>
        <v>43</v>
      </c>
      <c r="G133" s="83"/>
      <c r="H133" s="12">
        <f>SUM(H130:H132)</f>
        <v>0</v>
      </c>
      <c r="J133" s="12">
        <f>SUM(J130:J132)</f>
        <v>0</v>
      </c>
      <c r="K133" s="83"/>
      <c r="L133" s="83">
        <f>SUM(L130:L132)</f>
        <v>0</v>
      </c>
      <c r="M133" s="83"/>
      <c r="N133" s="83">
        <f>SUM(N130:N132)</f>
        <v>0</v>
      </c>
      <c r="O133" s="83"/>
      <c r="P133" s="12">
        <f>SUM(P130:P132)</f>
        <v>0</v>
      </c>
      <c r="Q133" s="83"/>
      <c r="R133" s="12">
        <f>SUM(R130:R132)</f>
        <v>0</v>
      </c>
      <c r="S133" s="83"/>
    </row>
    <row r="134" spans="1:19" ht="12.75" customHeight="1" x14ac:dyDescent="0.2">
      <c r="A134" s="17"/>
      <c r="B134" s="17"/>
      <c r="C134" s="80"/>
      <c r="D134" s="1"/>
      <c r="E134" s="8"/>
      <c r="G134" s="83"/>
      <c r="H134" s="83"/>
      <c r="J134" s="83"/>
      <c r="K134" s="83"/>
      <c r="L134" s="84"/>
      <c r="M134" s="83"/>
      <c r="N134" s="84"/>
      <c r="O134" s="83"/>
      <c r="P134" s="83"/>
      <c r="Q134" s="83"/>
      <c r="R134" s="83"/>
      <c r="S134" s="83"/>
    </row>
    <row r="135" spans="1:19" ht="12.75" customHeight="1" x14ac:dyDescent="0.2">
      <c r="A135" s="17"/>
      <c r="B135" s="17"/>
      <c r="C135" s="80"/>
      <c r="D135" s="1"/>
      <c r="E135" s="8" t="s">
        <v>13</v>
      </c>
      <c r="F135" s="12">
        <f>F133+F126</f>
        <v>48</v>
      </c>
      <c r="G135" s="83"/>
      <c r="H135" s="12">
        <f>H133+H126</f>
        <v>0</v>
      </c>
      <c r="J135" s="12">
        <f>J133+J126</f>
        <v>0</v>
      </c>
      <c r="K135" s="83"/>
      <c r="L135" s="12">
        <f>L133+L126</f>
        <v>0</v>
      </c>
      <c r="M135" s="83"/>
      <c r="N135" s="12">
        <f>N133+N126</f>
        <v>0</v>
      </c>
      <c r="O135" s="83"/>
      <c r="P135" s="12">
        <f>P133+P126</f>
        <v>0</v>
      </c>
      <c r="Q135" s="83"/>
      <c r="R135" s="12">
        <f>R133+R126</f>
        <v>0</v>
      </c>
      <c r="S135" s="83"/>
    </row>
    <row r="136" spans="1:19" ht="12.75" customHeight="1" x14ac:dyDescent="0.2">
      <c r="A136" s="17"/>
      <c r="B136" s="17"/>
      <c r="C136" s="80"/>
      <c r="D136" s="1"/>
      <c r="E136" s="8"/>
      <c r="G136" s="83"/>
      <c r="H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</row>
    <row r="137" spans="1:19" ht="12.75" customHeight="1" x14ac:dyDescent="0.2">
      <c r="A137" s="17"/>
      <c r="B137" s="17"/>
      <c r="C137" s="80"/>
      <c r="D137" s="1"/>
      <c r="E137" s="18" t="s">
        <v>12</v>
      </c>
      <c r="G137" s="83"/>
      <c r="H137" s="13"/>
      <c r="J137" s="83"/>
      <c r="K137" s="83"/>
      <c r="L137" s="83"/>
      <c r="M137" s="83"/>
      <c r="N137" s="83"/>
      <c r="O137" s="83"/>
      <c r="P137" s="83"/>
      <c r="Q137" s="83"/>
      <c r="R137" s="83"/>
      <c r="S137" s="83"/>
    </row>
    <row r="138" spans="1:19" ht="12.75" customHeight="1" x14ac:dyDescent="0.2">
      <c r="A138" s="17"/>
      <c r="B138" s="17"/>
      <c r="C138" s="80"/>
      <c r="D138" s="1"/>
      <c r="E138" s="18" t="s">
        <v>11</v>
      </c>
      <c r="G138" s="83"/>
      <c r="H138" s="13"/>
      <c r="J138" s="83"/>
      <c r="K138" s="83"/>
      <c r="L138" s="83"/>
      <c r="M138" s="83"/>
      <c r="N138" s="83"/>
      <c r="O138" s="83"/>
      <c r="P138" s="83"/>
      <c r="Q138" s="83"/>
      <c r="R138" s="83"/>
      <c r="S138" s="83"/>
    </row>
    <row r="139" spans="1:19" ht="12.75" customHeight="1" x14ac:dyDescent="0.2">
      <c r="A139" s="17"/>
      <c r="B139" s="17"/>
      <c r="C139" s="80"/>
      <c r="D139" s="1"/>
      <c r="E139" s="18"/>
      <c r="G139" s="83"/>
      <c r="H139" s="13"/>
      <c r="J139" s="83"/>
      <c r="K139" s="83"/>
      <c r="L139" s="83"/>
      <c r="M139" s="83"/>
      <c r="N139" s="83"/>
      <c r="O139" s="83"/>
      <c r="P139" s="83"/>
      <c r="Q139" s="83"/>
      <c r="R139" s="83"/>
      <c r="S139" s="83"/>
    </row>
    <row r="140" spans="1:19" ht="12.75" customHeight="1" x14ac:dyDescent="0.2">
      <c r="A140" s="17"/>
      <c r="B140" s="17"/>
      <c r="C140" s="80"/>
      <c r="D140" s="1"/>
      <c r="E140" s="8" t="s">
        <v>8</v>
      </c>
      <c r="G140" s="83"/>
      <c r="H140" s="13"/>
      <c r="J140" s="83"/>
      <c r="K140" s="83"/>
      <c r="L140" s="83"/>
      <c r="M140" s="83"/>
      <c r="N140" s="83"/>
      <c r="O140" s="83"/>
      <c r="P140" s="83"/>
      <c r="Q140" s="83"/>
      <c r="R140" s="83"/>
      <c r="S140" s="83"/>
    </row>
    <row r="141" spans="1:19" ht="12.75" customHeight="1" x14ac:dyDescent="0.2">
      <c r="A141" s="17"/>
      <c r="B141" s="17"/>
      <c r="C141" s="80"/>
      <c r="D141" s="1"/>
      <c r="E141" s="8" t="s">
        <v>10</v>
      </c>
      <c r="G141" s="83"/>
      <c r="H141" s="13"/>
      <c r="J141" s="83"/>
      <c r="K141" s="83"/>
      <c r="L141" s="83"/>
      <c r="M141" s="83"/>
      <c r="N141" s="83"/>
      <c r="O141" s="83"/>
      <c r="P141" s="83"/>
      <c r="Q141" s="83"/>
      <c r="R141" s="83"/>
      <c r="S141" s="83"/>
    </row>
    <row r="142" spans="1:19" ht="12.75" customHeight="1" x14ac:dyDescent="0.2">
      <c r="A142" s="17"/>
      <c r="B142" s="17"/>
      <c r="C142" s="80">
        <v>151</v>
      </c>
      <c r="D142" s="74"/>
      <c r="E142" s="75" t="s">
        <v>9</v>
      </c>
      <c r="F142" s="83">
        <v>1</v>
      </c>
      <c r="G142" s="83">
        <v>90817.280674840993</v>
      </c>
      <c r="H142" s="83"/>
      <c r="J142" s="83"/>
      <c r="K142" s="83"/>
      <c r="L142" s="84"/>
      <c r="M142" s="83">
        <f t="shared" ref="M142" si="17">G142*(1+$T$8)</f>
        <v>92088.722604288763</v>
      </c>
      <c r="N142" s="84"/>
      <c r="O142" s="83">
        <f>M142*(1+$T$8)</f>
        <v>93377.964720748801</v>
      </c>
      <c r="P142" s="83"/>
      <c r="Q142" s="83"/>
      <c r="R142" s="83"/>
      <c r="S142" s="83"/>
    </row>
    <row r="143" spans="1:19" ht="12.75" customHeight="1" x14ac:dyDescent="0.25">
      <c r="A143" s="17"/>
      <c r="B143" s="17"/>
      <c r="C143" s="90"/>
      <c r="D143" s="74"/>
      <c r="E143" s="76" t="s">
        <v>2</v>
      </c>
      <c r="F143" s="12">
        <f>SUM(F142)</f>
        <v>1</v>
      </c>
      <c r="G143" s="83"/>
      <c r="H143" s="12">
        <f>SUM(H142)</f>
        <v>0</v>
      </c>
      <c r="J143" s="12">
        <f>SUM(J142)</f>
        <v>0</v>
      </c>
      <c r="K143" s="83"/>
      <c r="L143" s="83">
        <f>SUM(L142)</f>
        <v>0</v>
      </c>
      <c r="M143" s="83"/>
      <c r="N143" s="83">
        <f>SUM(N142)</f>
        <v>0</v>
      </c>
      <c r="O143" s="83"/>
      <c r="P143" s="12">
        <f>SUM(P142)</f>
        <v>0</v>
      </c>
      <c r="Q143" s="83"/>
      <c r="R143" s="12">
        <f>SUM(R142)</f>
        <v>0</v>
      </c>
      <c r="S143" s="83"/>
    </row>
    <row r="144" spans="1:19" s="79" customFormat="1" ht="12.75" customHeight="1" x14ac:dyDescent="0.25">
      <c r="A144" s="17"/>
      <c r="B144" s="17"/>
      <c r="C144" s="90"/>
      <c r="E144" s="82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</row>
    <row r="145" spans="1:19" ht="12.75" customHeight="1" x14ac:dyDescent="0.2">
      <c r="A145" s="17"/>
      <c r="B145" s="17"/>
      <c r="C145" s="80"/>
      <c r="D145" s="9"/>
      <c r="E145" s="9" t="s">
        <v>8</v>
      </c>
      <c r="G145" s="83"/>
      <c r="H145" s="13"/>
      <c r="J145" s="83"/>
      <c r="K145" s="83"/>
      <c r="L145" s="83"/>
      <c r="M145" s="83"/>
      <c r="N145" s="83"/>
      <c r="O145" s="83"/>
      <c r="P145" s="83"/>
      <c r="Q145" s="83"/>
      <c r="R145" s="83"/>
      <c r="S145" s="83"/>
    </row>
    <row r="146" spans="1:19" ht="12.75" customHeight="1" x14ac:dyDescent="0.2">
      <c r="A146" s="17"/>
      <c r="B146" s="17"/>
      <c r="C146" s="80"/>
      <c r="D146" s="1"/>
      <c r="E146" s="1" t="s">
        <v>5</v>
      </c>
      <c r="G146" s="83"/>
      <c r="H146" s="13"/>
      <c r="J146" s="83"/>
      <c r="K146" s="83"/>
      <c r="L146" s="83"/>
      <c r="M146" s="83"/>
      <c r="N146" s="83"/>
      <c r="O146" s="83"/>
      <c r="P146" s="83"/>
      <c r="Q146" s="83"/>
      <c r="R146" s="83"/>
      <c r="S146" s="83"/>
    </row>
    <row r="147" spans="1:19" ht="12.75" customHeight="1" x14ac:dyDescent="0.2">
      <c r="A147" s="17"/>
      <c r="B147" s="17"/>
      <c r="C147" s="80">
        <v>154</v>
      </c>
      <c r="D147" s="77"/>
      <c r="E147" s="77" t="s">
        <v>7</v>
      </c>
      <c r="F147" s="83">
        <v>1</v>
      </c>
      <c r="G147" s="83">
        <v>69197.315695798534</v>
      </c>
      <c r="H147" s="83"/>
      <c r="J147" s="83"/>
      <c r="K147" s="83"/>
      <c r="L147" s="84"/>
      <c r="M147" s="83">
        <f t="shared" ref="M147" si="18">G147*(1+$T$8)</f>
        <v>70166.078115539713</v>
      </c>
      <c r="N147" s="84"/>
      <c r="O147" s="83">
        <f>M147*(1+$T$8)</f>
        <v>71148.403209157274</v>
      </c>
      <c r="P147" s="83"/>
      <c r="Q147" s="83"/>
      <c r="R147" s="83"/>
      <c r="S147" s="83"/>
    </row>
    <row r="148" spans="1:19" ht="12.75" customHeight="1" x14ac:dyDescent="0.25">
      <c r="A148" s="17"/>
      <c r="B148" s="17"/>
      <c r="C148" s="90"/>
      <c r="D148" s="77"/>
      <c r="E148" s="78" t="s">
        <v>2</v>
      </c>
      <c r="F148" s="12">
        <f>SUM(F147)</f>
        <v>1</v>
      </c>
      <c r="G148" s="83"/>
      <c r="H148" s="12">
        <f>SUM(H147)</f>
        <v>0</v>
      </c>
      <c r="J148" s="12">
        <f>SUM(J147)</f>
        <v>0</v>
      </c>
      <c r="K148" s="83"/>
      <c r="L148" s="83">
        <f>SUM(L147)</f>
        <v>0</v>
      </c>
      <c r="M148" s="83"/>
      <c r="N148" s="83">
        <f>SUM(N147)</f>
        <v>0</v>
      </c>
      <c r="O148" s="83"/>
      <c r="P148" s="12">
        <f>SUM(P147)</f>
        <v>0</v>
      </c>
      <c r="Q148" s="83"/>
      <c r="R148" s="12">
        <f>SUM(R147)</f>
        <v>0</v>
      </c>
      <c r="S148" s="83"/>
    </row>
    <row r="149" spans="1:19" ht="12.75" customHeight="1" x14ac:dyDescent="0.2">
      <c r="A149" s="17"/>
      <c r="B149" s="17"/>
      <c r="C149" s="80"/>
      <c r="D149" s="1"/>
      <c r="E149" s="16"/>
      <c r="G149" s="83"/>
      <c r="H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</row>
    <row r="150" spans="1:19" ht="12.75" customHeight="1" x14ac:dyDescent="0.2">
      <c r="A150" s="17"/>
      <c r="B150" s="17"/>
      <c r="C150" s="80"/>
      <c r="D150" s="1"/>
      <c r="E150" s="8" t="s">
        <v>6</v>
      </c>
      <c r="G150" s="83"/>
      <c r="H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</row>
    <row r="151" spans="1:19" ht="12.75" customHeight="1" x14ac:dyDescent="0.2">
      <c r="A151" s="17"/>
      <c r="B151" s="17"/>
      <c r="C151" s="80"/>
      <c r="D151" s="1"/>
      <c r="E151" s="8" t="s">
        <v>5</v>
      </c>
      <c r="G151" s="83"/>
      <c r="H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</row>
    <row r="152" spans="1:19" ht="12.75" customHeight="1" x14ac:dyDescent="0.2">
      <c r="A152" s="17"/>
      <c r="B152" s="17"/>
      <c r="C152" s="80">
        <v>155</v>
      </c>
      <c r="D152" s="79"/>
      <c r="E152" s="81" t="s">
        <v>4</v>
      </c>
      <c r="F152" s="83">
        <v>2</v>
      </c>
      <c r="G152" s="83">
        <v>85383.097567899225</v>
      </c>
      <c r="H152" s="13"/>
      <c r="J152" s="83"/>
      <c r="K152" s="83"/>
      <c r="L152" s="83"/>
      <c r="M152" s="83">
        <f t="shared" ref="M152:M153" si="19">G152*(1+$T$8)</f>
        <v>86578.460933849812</v>
      </c>
      <c r="N152" s="83"/>
      <c r="O152" s="83">
        <f t="shared" ref="O152:O153" si="20">M152*(1+$T$8)</f>
        <v>87790.559386923705</v>
      </c>
      <c r="P152" s="83"/>
      <c r="Q152" s="83"/>
      <c r="R152" s="83"/>
      <c r="S152" s="83"/>
    </row>
    <row r="153" spans="1:19" ht="12.75" customHeight="1" x14ac:dyDescent="0.2">
      <c r="A153" s="17"/>
      <c r="B153" s="17"/>
      <c r="C153" s="80">
        <v>156</v>
      </c>
      <c r="D153" s="79"/>
      <c r="E153" s="81" t="s">
        <v>3</v>
      </c>
      <c r="F153" s="83">
        <v>1</v>
      </c>
      <c r="G153" s="83">
        <v>40885.544685449502</v>
      </c>
      <c r="H153" s="83"/>
      <c r="J153" s="83"/>
      <c r="K153" s="83"/>
      <c r="L153" s="84"/>
      <c r="M153" s="83">
        <f t="shared" si="19"/>
        <v>41457.942311045794</v>
      </c>
      <c r="N153" s="84"/>
      <c r="O153" s="83">
        <f t="shared" si="20"/>
        <v>42038.353503400438</v>
      </c>
      <c r="P153" s="83"/>
      <c r="Q153" s="83"/>
      <c r="R153" s="83"/>
      <c r="S153" s="83"/>
    </row>
    <row r="154" spans="1:19" ht="12.75" customHeight="1" x14ac:dyDescent="0.25">
      <c r="A154" s="17"/>
      <c r="B154" s="17"/>
      <c r="C154" s="90"/>
      <c r="D154" s="79"/>
      <c r="E154" s="82" t="s">
        <v>2</v>
      </c>
      <c r="F154" s="12">
        <f>SUM(F152:F153)</f>
        <v>3</v>
      </c>
      <c r="G154" s="83"/>
      <c r="H154" s="12">
        <f>SUM(H152:H153)</f>
        <v>0</v>
      </c>
      <c r="J154" s="12">
        <f>SUM(J152:J153)</f>
        <v>0</v>
      </c>
      <c r="K154" s="83"/>
      <c r="L154" s="83">
        <f>SUM(L152:L153)</f>
        <v>0</v>
      </c>
      <c r="M154" s="83"/>
      <c r="N154" s="83">
        <f>SUM(N152:N153)</f>
        <v>0</v>
      </c>
      <c r="O154" s="83"/>
      <c r="P154" s="12">
        <f>SUM(P152:P153)</f>
        <v>0</v>
      </c>
      <c r="Q154" s="83"/>
      <c r="R154" s="12">
        <f>SUM(R152:R153)</f>
        <v>0</v>
      </c>
      <c r="S154" s="83"/>
    </row>
    <row r="155" spans="1:19" ht="12.75" customHeight="1" x14ac:dyDescent="0.2">
      <c r="A155" s="15"/>
      <c r="B155" s="15"/>
      <c r="C155" s="80"/>
      <c r="D155" s="8"/>
      <c r="E155" s="14"/>
      <c r="G155" s="83"/>
      <c r="H155" s="13"/>
      <c r="J155" s="83"/>
      <c r="K155" s="83"/>
      <c r="L155" s="84"/>
      <c r="M155" s="83"/>
      <c r="N155" s="84"/>
      <c r="O155" s="83"/>
      <c r="P155" s="83"/>
      <c r="Q155" s="83"/>
      <c r="R155" s="83"/>
      <c r="S155" s="83"/>
    </row>
    <row r="156" spans="1:19" ht="12.75" customHeight="1" x14ac:dyDescent="0.2">
      <c r="C156" s="80"/>
      <c r="D156" s="1"/>
      <c r="E156" s="8" t="s">
        <v>1</v>
      </c>
      <c r="F156" s="12">
        <f>F143+F148+F154</f>
        <v>5</v>
      </c>
      <c r="G156" s="83"/>
      <c r="H156" s="12">
        <f>H143+H148+H154</f>
        <v>0</v>
      </c>
      <c r="J156" s="12">
        <f>J143+J148+J154</f>
        <v>0</v>
      </c>
      <c r="K156" s="83"/>
      <c r="L156" s="12">
        <f>L143+L148+L154</f>
        <v>0</v>
      </c>
      <c r="M156" s="83"/>
      <c r="N156" s="12">
        <f>N143+N148+N154</f>
        <v>0</v>
      </c>
      <c r="O156" s="83"/>
      <c r="P156" s="12">
        <f>P143+P148+P154</f>
        <v>0</v>
      </c>
      <c r="Q156" s="83"/>
      <c r="R156" s="12">
        <f>R143+R148+R154</f>
        <v>0</v>
      </c>
      <c r="S156" s="83"/>
    </row>
    <row r="157" spans="1:19" ht="12.75" customHeight="1" x14ac:dyDescent="0.2">
      <c r="C157" s="80"/>
      <c r="D157" s="1"/>
      <c r="E157" s="8"/>
      <c r="G157" s="83"/>
      <c r="H157" s="83"/>
      <c r="J157" s="83"/>
      <c r="K157" s="83"/>
      <c r="L157" s="84"/>
      <c r="M157" s="83"/>
      <c r="N157" s="84"/>
      <c r="O157" s="83"/>
      <c r="P157" s="83"/>
      <c r="Q157" s="83"/>
      <c r="R157" s="83"/>
      <c r="S157" s="83"/>
    </row>
    <row r="158" spans="1:19" ht="12.75" customHeight="1" x14ac:dyDescent="0.2">
      <c r="C158" s="80"/>
      <c r="D158" s="1"/>
      <c r="E158" s="8" t="s">
        <v>0</v>
      </c>
      <c r="F158" s="12">
        <f>F156+F135+F115+F93</f>
        <v>443</v>
      </c>
      <c r="G158" s="83"/>
      <c r="H158" s="12">
        <f>H156+H135+H115+H93</f>
        <v>0</v>
      </c>
      <c r="J158" s="12">
        <f>J156+J135+J115+J93</f>
        <v>0</v>
      </c>
      <c r="K158" s="83"/>
      <c r="L158" s="12">
        <f>L156+L135+L115+L93</f>
        <v>0</v>
      </c>
      <c r="M158" s="83"/>
      <c r="N158" s="12">
        <f>N156+N135+N115+N93</f>
        <v>0</v>
      </c>
      <c r="O158" s="83"/>
      <c r="P158" s="12">
        <f>P156+P135+P115+P93</f>
        <v>0</v>
      </c>
      <c r="Q158" s="83"/>
      <c r="R158" s="12">
        <f>R156+R135+R115+R93</f>
        <v>0</v>
      </c>
      <c r="S158" s="83"/>
    </row>
    <row r="159" spans="1:19" ht="12.75" customHeight="1" x14ac:dyDescent="0.2">
      <c r="C159" s="80"/>
      <c r="D159" s="1"/>
      <c r="E159" s="8"/>
    </row>
    <row r="160" spans="1:19" ht="12.75" customHeight="1" x14ac:dyDescent="0.2">
      <c r="C160" s="80"/>
      <c r="D160" s="1"/>
      <c r="E160" s="8"/>
    </row>
    <row r="161" spans="1:9" ht="12.75" customHeight="1" x14ac:dyDescent="0.2">
      <c r="C161" s="80"/>
      <c r="D161" s="1"/>
      <c r="E161" s="8"/>
    </row>
    <row r="162" spans="1:9" ht="12.75" customHeight="1" x14ac:dyDescent="0.2">
      <c r="C162" s="80"/>
      <c r="D162" s="1"/>
      <c r="E162" s="8"/>
    </row>
    <row r="163" spans="1:9" ht="12.75" customHeight="1" x14ac:dyDescent="0.2">
      <c r="C163" s="80"/>
      <c r="D163" s="1"/>
      <c r="E163" s="8"/>
    </row>
    <row r="164" spans="1:9" ht="12.75" customHeight="1" x14ac:dyDescent="0.2">
      <c r="A164" s="1"/>
      <c r="B164" s="1"/>
      <c r="C164" s="3"/>
      <c r="D164" s="1"/>
      <c r="E164" s="8"/>
      <c r="I164" s="2"/>
    </row>
    <row r="165" spans="1:9" ht="12.75" customHeight="1" x14ac:dyDescent="0.2">
      <c r="A165" s="1"/>
      <c r="B165" s="1"/>
      <c r="C165" s="3"/>
      <c r="D165" s="1"/>
      <c r="E165" s="8"/>
      <c r="I165" s="2"/>
    </row>
    <row r="166" spans="1:9" ht="12.75" customHeight="1" x14ac:dyDescent="0.2">
      <c r="A166" s="1"/>
      <c r="B166" s="1"/>
      <c r="C166" s="3"/>
      <c r="D166" s="1"/>
      <c r="E166" s="8"/>
      <c r="I166" s="2"/>
    </row>
    <row r="167" spans="1:9" ht="12.75" customHeight="1" x14ac:dyDescent="0.2">
      <c r="A167" s="1"/>
      <c r="B167" s="1"/>
      <c r="C167" s="3"/>
      <c r="D167" s="1"/>
      <c r="E167" s="8"/>
      <c r="I167" s="2"/>
    </row>
    <row r="168" spans="1:9" ht="12.75" customHeight="1" x14ac:dyDescent="0.2">
      <c r="A168" s="1"/>
      <c r="B168" s="1"/>
      <c r="C168" s="3"/>
      <c r="D168" s="1"/>
      <c r="E168" s="8"/>
      <c r="I168" s="2"/>
    </row>
    <row r="169" spans="1:9" ht="12.75" customHeight="1" x14ac:dyDescent="0.2">
      <c r="A169" s="1"/>
      <c r="B169" s="1"/>
      <c r="C169" s="3"/>
      <c r="D169" s="1"/>
      <c r="E169" s="8"/>
      <c r="I169" s="2"/>
    </row>
    <row r="170" spans="1:9" ht="12.75" customHeight="1" x14ac:dyDescent="0.2">
      <c r="A170" s="1"/>
      <c r="B170" s="1"/>
      <c r="C170" s="3"/>
      <c r="D170" s="1"/>
      <c r="E170" s="8"/>
      <c r="I170" s="2"/>
    </row>
    <row r="171" spans="1:9" ht="12.75" customHeight="1" x14ac:dyDescent="0.2">
      <c r="A171" s="1"/>
      <c r="B171" s="1"/>
      <c r="C171" s="3"/>
      <c r="D171" s="1"/>
      <c r="E171" s="8"/>
      <c r="I171" s="2"/>
    </row>
    <row r="172" spans="1:9" ht="12.75" customHeight="1" x14ac:dyDescent="0.2">
      <c r="A172" s="1"/>
      <c r="B172" s="1"/>
      <c r="C172" s="3"/>
      <c r="D172" s="1"/>
      <c r="E172" s="8"/>
      <c r="I172" s="2"/>
    </row>
    <row r="173" spans="1:9" ht="12.75" customHeight="1" x14ac:dyDescent="0.2">
      <c r="A173" s="1"/>
      <c r="B173" s="1"/>
      <c r="C173" s="3"/>
      <c r="D173" s="1"/>
      <c r="E173" s="8"/>
      <c r="I173" s="2"/>
    </row>
    <row r="174" spans="1:9" ht="12.75" customHeight="1" x14ac:dyDescent="0.2">
      <c r="A174" s="1"/>
      <c r="B174" s="1"/>
      <c r="C174" s="3"/>
      <c r="D174" s="1"/>
      <c r="E174" s="8"/>
      <c r="I174" s="2"/>
    </row>
    <row r="175" spans="1:9" ht="12.75" customHeight="1" x14ac:dyDescent="0.2">
      <c r="A175" s="1"/>
      <c r="B175" s="1"/>
      <c r="C175" s="3"/>
      <c r="D175" s="1"/>
      <c r="E175" s="8"/>
      <c r="F175" s="11"/>
      <c r="I175" s="2"/>
    </row>
    <row r="176" spans="1:9" ht="12.75" customHeight="1" x14ac:dyDescent="0.2">
      <c r="A176" s="1"/>
      <c r="B176" s="1"/>
      <c r="C176" s="3"/>
      <c r="D176" s="1"/>
      <c r="E176" s="8"/>
      <c r="I176" s="2"/>
    </row>
    <row r="177" spans="1:9" ht="12.75" customHeight="1" x14ac:dyDescent="0.2">
      <c r="A177" s="1"/>
      <c r="B177" s="1"/>
      <c r="C177" s="3"/>
      <c r="D177" s="1"/>
      <c r="E177" s="8"/>
      <c r="I177" s="2"/>
    </row>
    <row r="178" spans="1:9" ht="12.75" customHeight="1" x14ac:dyDescent="0.2">
      <c r="A178" s="1"/>
      <c r="B178" s="1"/>
      <c r="C178" s="3"/>
      <c r="D178" s="1"/>
      <c r="E178" s="8"/>
      <c r="I178" s="2"/>
    </row>
    <row r="179" spans="1:9" ht="12.75" customHeight="1" x14ac:dyDescent="0.2">
      <c r="A179" s="1"/>
      <c r="B179" s="1"/>
      <c r="C179" s="3"/>
      <c r="D179" s="1"/>
      <c r="E179" s="8"/>
      <c r="I179" s="2"/>
    </row>
    <row r="180" spans="1:9" ht="12.75" customHeight="1" x14ac:dyDescent="0.2">
      <c r="C180" s="80"/>
      <c r="D180" s="1"/>
      <c r="E180" s="8"/>
      <c r="F180" s="2"/>
      <c r="I180" s="2"/>
    </row>
    <row r="181" spans="1:9" ht="12.75" customHeight="1" x14ac:dyDescent="0.2">
      <c r="C181" s="80"/>
      <c r="D181" s="1"/>
      <c r="E181" s="8"/>
      <c r="F181" s="2"/>
      <c r="I181" s="2"/>
    </row>
    <row r="182" spans="1:9" ht="12.75" customHeight="1" x14ac:dyDescent="0.2">
      <c r="C182" s="80"/>
      <c r="D182" s="1"/>
      <c r="E182" s="8"/>
      <c r="F182" s="2"/>
      <c r="I182" s="2"/>
    </row>
    <row r="183" spans="1:9" ht="12.75" customHeight="1" x14ac:dyDescent="0.2">
      <c r="C183" s="80"/>
      <c r="D183" s="1"/>
      <c r="E183" s="8"/>
      <c r="F183" s="2"/>
      <c r="I183" s="2"/>
    </row>
    <row r="184" spans="1:9" ht="12.75" customHeight="1" x14ac:dyDescent="0.2">
      <c r="C184" s="80"/>
      <c r="D184" s="1"/>
      <c r="E184" s="8"/>
      <c r="F184" s="2"/>
      <c r="I184" s="2"/>
    </row>
    <row r="185" spans="1:9" ht="12.75" customHeight="1" x14ac:dyDescent="0.2">
      <c r="C185" s="80"/>
      <c r="D185" s="1"/>
      <c r="E185" s="8"/>
      <c r="F185" s="2"/>
      <c r="I185" s="2"/>
    </row>
    <row r="186" spans="1:9" ht="12.75" customHeight="1" x14ac:dyDescent="0.2">
      <c r="C186" s="80"/>
      <c r="D186" s="1"/>
      <c r="E186" s="8"/>
      <c r="F186" s="2"/>
      <c r="I186" s="2"/>
    </row>
    <row r="187" spans="1:9" ht="12.75" customHeight="1" x14ac:dyDescent="0.2">
      <c r="C187" s="80"/>
      <c r="D187" s="1"/>
      <c r="E187" s="8"/>
      <c r="F187" s="2"/>
      <c r="I187" s="2"/>
    </row>
    <row r="188" spans="1:9" ht="12.75" customHeight="1" x14ac:dyDescent="0.2">
      <c r="A188" s="10"/>
      <c r="B188" s="10"/>
      <c r="C188" s="80"/>
      <c r="D188" s="9"/>
      <c r="E188" s="9"/>
      <c r="F188" s="2"/>
      <c r="I188" s="2"/>
    </row>
    <row r="189" spans="1:9" ht="12.75" customHeight="1" x14ac:dyDescent="0.2">
      <c r="C189" s="80"/>
      <c r="D189" s="1"/>
      <c r="E189" s="1"/>
      <c r="F189" s="2"/>
      <c r="I189" s="2"/>
    </row>
    <row r="190" spans="1:9" ht="12.75" customHeight="1" x14ac:dyDescent="0.2">
      <c r="C190" s="80"/>
      <c r="D190" s="1"/>
      <c r="E190" s="1"/>
      <c r="F190" s="2"/>
      <c r="I190" s="2"/>
    </row>
    <row r="191" spans="1:9" ht="12.75" customHeight="1" x14ac:dyDescent="0.2">
      <c r="C191" s="80"/>
      <c r="D191" s="1"/>
      <c r="E191" s="8"/>
      <c r="F191" s="2"/>
      <c r="I191" s="2"/>
    </row>
    <row r="192" spans="1:9" ht="12.75" customHeight="1" x14ac:dyDescent="0.2">
      <c r="C192" s="80"/>
      <c r="D192" s="1"/>
      <c r="E192" s="8"/>
      <c r="F192" s="2"/>
      <c r="I192" s="2"/>
    </row>
    <row r="193" spans="1:9" ht="12.75" customHeight="1" x14ac:dyDescent="0.2">
      <c r="C193" s="80"/>
      <c r="D193" s="1"/>
      <c r="E193" s="8"/>
      <c r="F193" s="2"/>
      <c r="I193" s="2"/>
    </row>
    <row r="194" spans="1:9" ht="12.75" customHeight="1" x14ac:dyDescent="0.2">
      <c r="C194" s="80"/>
      <c r="D194" s="1"/>
      <c r="E194" s="8"/>
      <c r="F194" s="2"/>
      <c r="I194" s="2"/>
    </row>
    <row r="195" spans="1:9" ht="12.75" customHeight="1" x14ac:dyDescent="0.2">
      <c r="C195" s="80"/>
      <c r="D195" s="1"/>
      <c r="E195" s="8"/>
      <c r="F195" s="2"/>
      <c r="I195" s="2"/>
    </row>
    <row r="196" spans="1:9" ht="12.75" customHeight="1" x14ac:dyDescent="0.2">
      <c r="A196" s="1"/>
      <c r="B196" s="1"/>
      <c r="C196" s="3"/>
      <c r="D196" s="1"/>
      <c r="E196" s="8"/>
      <c r="F196" s="2"/>
      <c r="I196" s="2"/>
    </row>
    <row r="197" spans="1:9" ht="12.75" customHeight="1" x14ac:dyDescent="0.2">
      <c r="A197" s="1"/>
      <c r="B197" s="1"/>
      <c r="C197" s="3"/>
      <c r="D197" s="1"/>
      <c r="E197" s="8"/>
      <c r="F197" s="2"/>
      <c r="I197" s="2"/>
    </row>
    <row r="198" spans="1:9" ht="12.75" customHeight="1" x14ac:dyDescent="0.2">
      <c r="A198" s="1"/>
      <c r="B198" s="1"/>
      <c r="C198" s="3"/>
      <c r="D198" s="1"/>
      <c r="E198" s="8"/>
      <c r="F198" s="2"/>
      <c r="I198" s="2"/>
    </row>
    <row r="199" spans="1:9" ht="12.75" customHeight="1" x14ac:dyDescent="0.2">
      <c r="A199" s="1"/>
      <c r="B199" s="1"/>
      <c r="C199" s="3"/>
      <c r="D199" s="1"/>
      <c r="E199" s="8"/>
      <c r="F199" s="2"/>
      <c r="I199" s="2"/>
    </row>
    <row r="200" spans="1:9" ht="12.75" customHeight="1" x14ac:dyDescent="0.2">
      <c r="A200" s="1"/>
      <c r="B200" s="1"/>
      <c r="C200" s="3"/>
      <c r="D200" s="1"/>
      <c r="E200" s="8"/>
      <c r="F200" s="2"/>
      <c r="I200" s="2"/>
    </row>
    <row r="201" spans="1:9" ht="12.75" customHeight="1" x14ac:dyDescent="0.2">
      <c r="A201" s="1"/>
      <c r="B201" s="1"/>
      <c r="C201" s="3"/>
      <c r="D201" s="1"/>
      <c r="E201" s="8"/>
      <c r="F201" s="2"/>
      <c r="I201" s="2"/>
    </row>
    <row r="202" spans="1:9" ht="12.75" customHeight="1" x14ac:dyDescent="0.2">
      <c r="A202" s="1"/>
      <c r="B202" s="1"/>
      <c r="C202" s="3"/>
      <c r="D202" s="1"/>
      <c r="E202" s="8"/>
      <c r="F202" s="2"/>
      <c r="I202" s="2"/>
    </row>
    <row r="203" spans="1:9" ht="12.75" customHeight="1" x14ac:dyDescent="0.2">
      <c r="A203" s="1"/>
      <c r="B203" s="1"/>
      <c r="C203" s="3"/>
      <c r="D203" s="1"/>
      <c r="E203" s="8"/>
      <c r="F203" s="2"/>
      <c r="I203" s="2"/>
    </row>
    <row r="204" spans="1:9" ht="12.75" customHeight="1" x14ac:dyDescent="0.2">
      <c r="A204" s="1"/>
      <c r="B204" s="1"/>
      <c r="C204" s="3"/>
      <c r="D204" s="1"/>
      <c r="E204" s="8"/>
      <c r="F204" s="2"/>
      <c r="I204" s="2"/>
    </row>
    <row r="205" spans="1:9" ht="12.75" customHeight="1" x14ac:dyDescent="0.2">
      <c r="A205" s="1"/>
      <c r="B205" s="1"/>
      <c r="C205" s="1"/>
      <c r="D205" s="1"/>
      <c r="E205" s="8"/>
      <c r="F205" s="2"/>
      <c r="I205" s="2"/>
    </row>
    <row r="206" spans="1:9" ht="12.75" customHeight="1" x14ac:dyDescent="0.2">
      <c r="A206" s="1"/>
      <c r="B206" s="1"/>
      <c r="C206" s="1"/>
      <c r="D206" s="1"/>
      <c r="E206" s="8"/>
      <c r="F206" s="2"/>
      <c r="I206" s="2"/>
    </row>
    <row r="207" spans="1:9" ht="12.75" customHeight="1" x14ac:dyDescent="0.2">
      <c r="A207" s="1"/>
      <c r="B207" s="1"/>
      <c r="C207" s="1"/>
      <c r="D207" s="1"/>
      <c r="E207" s="8"/>
      <c r="F207" s="2"/>
      <c r="I207" s="2"/>
    </row>
    <row r="208" spans="1:9" ht="12.75" customHeight="1" x14ac:dyDescent="0.2">
      <c r="A208" s="1"/>
      <c r="B208" s="1"/>
      <c r="C208" s="1"/>
      <c r="D208" s="1"/>
      <c r="E208" s="8"/>
      <c r="F208" s="2"/>
      <c r="I208" s="2"/>
    </row>
    <row r="209" spans="1:9" ht="12.75" customHeight="1" x14ac:dyDescent="0.2">
      <c r="A209" s="1"/>
      <c r="B209" s="1"/>
      <c r="C209" s="1"/>
      <c r="D209" s="1"/>
      <c r="E209" s="8"/>
      <c r="F209" s="2"/>
      <c r="I209" s="2"/>
    </row>
    <row r="210" spans="1:9" ht="12.75" customHeight="1" x14ac:dyDescent="0.2">
      <c r="A210" s="1"/>
      <c r="B210" s="1"/>
      <c r="C210" s="1"/>
      <c r="D210" s="1"/>
      <c r="E210" s="8"/>
      <c r="F210" s="2"/>
      <c r="I210" s="2"/>
    </row>
    <row r="211" spans="1:9" ht="12.75" customHeight="1" x14ac:dyDescent="0.2">
      <c r="A211" s="1"/>
      <c r="B211" s="1"/>
      <c r="C211" s="1"/>
      <c r="D211" s="1"/>
      <c r="E211" s="8"/>
      <c r="F211" s="2"/>
      <c r="I211" s="2"/>
    </row>
    <row r="212" spans="1:9" ht="12.75" customHeight="1" x14ac:dyDescent="0.2">
      <c r="A212" s="1"/>
      <c r="B212" s="1"/>
      <c r="C212" s="1"/>
      <c r="D212" s="1"/>
      <c r="E212" s="8"/>
      <c r="F212" s="2"/>
      <c r="I212" s="2"/>
    </row>
    <row r="213" spans="1:9" ht="12.75" customHeight="1" x14ac:dyDescent="0.2">
      <c r="A213" s="1"/>
      <c r="B213" s="1"/>
      <c r="C213" s="1"/>
      <c r="D213" s="1"/>
      <c r="E213" s="8"/>
      <c r="F213" s="2"/>
      <c r="I213" s="2"/>
    </row>
    <row r="214" spans="1:9" ht="12.75" customHeight="1" x14ac:dyDescent="0.2">
      <c r="A214" s="1"/>
      <c r="B214" s="1"/>
      <c r="C214" s="1"/>
      <c r="D214" s="1"/>
      <c r="E214" s="8"/>
      <c r="F214" s="2"/>
      <c r="I214" s="2"/>
    </row>
    <row r="215" spans="1:9" ht="12.75" customHeight="1" x14ac:dyDescent="0.2">
      <c r="A215" s="1"/>
      <c r="B215" s="1"/>
      <c r="C215" s="1"/>
      <c r="D215" s="1"/>
      <c r="E215" s="8"/>
      <c r="F215" s="2"/>
      <c r="I215" s="2"/>
    </row>
    <row r="216" spans="1:9" ht="12.75" customHeight="1" x14ac:dyDescent="0.2">
      <c r="A216" s="1"/>
      <c r="B216" s="1"/>
      <c r="C216" s="1"/>
      <c r="D216" s="1"/>
      <c r="E216" s="8"/>
      <c r="F216" s="2"/>
      <c r="I216" s="2"/>
    </row>
    <row r="217" spans="1:9" ht="12.75" customHeight="1" x14ac:dyDescent="0.2">
      <c r="A217" s="1"/>
      <c r="B217" s="1"/>
      <c r="C217" s="1"/>
      <c r="D217" s="1"/>
      <c r="E217" s="8"/>
      <c r="F217" s="2"/>
      <c r="I217" s="2"/>
    </row>
    <row r="218" spans="1:9" ht="12.75" customHeight="1" x14ac:dyDescent="0.2">
      <c r="A218" s="1"/>
      <c r="B218" s="1"/>
      <c r="C218" s="1"/>
      <c r="D218" s="1"/>
      <c r="E218" s="8"/>
      <c r="F218" s="2"/>
      <c r="I218" s="2"/>
    </row>
    <row r="219" spans="1:9" ht="12.75" customHeight="1" x14ac:dyDescent="0.2">
      <c r="A219" s="1"/>
      <c r="B219" s="1"/>
      <c r="C219" s="1"/>
      <c r="D219" s="1"/>
      <c r="E219" s="8"/>
      <c r="F219" s="2"/>
      <c r="I219" s="2"/>
    </row>
    <row r="220" spans="1:9" ht="12.75" customHeight="1" x14ac:dyDescent="0.2">
      <c r="A220" s="1"/>
      <c r="B220" s="1"/>
      <c r="C220" s="1"/>
      <c r="D220" s="1"/>
      <c r="E220" s="8"/>
      <c r="F220" s="2"/>
      <c r="I220" s="2"/>
    </row>
    <row r="221" spans="1:9" ht="12.75" customHeight="1" x14ac:dyDescent="0.2">
      <c r="A221" s="1"/>
      <c r="B221" s="1"/>
      <c r="C221" s="1"/>
      <c r="D221" s="1"/>
      <c r="E221" s="8"/>
      <c r="F221" s="2"/>
      <c r="I221" s="2"/>
    </row>
    <row r="222" spans="1:9" ht="12.75" customHeight="1" x14ac:dyDescent="0.2">
      <c r="A222" s="1"/>
      <c r="B222" s="1"/>
      <c r="C222" s="1"/>
      <c r="D222" s="1"/>
      <c r="E222" s="8"/>
      <c r="F222" s="2"/>
      <c r="I222" s="2"/>
    </row>
    <row r="223" spans="1:9" ht="12.75" customHeight="1" x14ac:dyDescent="0.2">
      <c r="A223" s="1"/>
      <c r="B223" s="1"/>
      <c r="C223" s="1"/>
      <c r="D223" s="1"/>
      <c r="E223" s="8"/>
      <c r="F223" s="2"/>
      <c r="I223" s="2"/>
    </row>
    <row r="224" spans="1:9" ht="12.75" customHeight="1" x14ac:dyDescent="0.2">
      <c r="A224" s="1"/>
      <c r="B224" s="1"/>
      <c r="C224" s="1"/>
      <c r="D224" s="1"/>
      <c r="E224" s="8"/>
      <c r="F224" s="2"/>
      <c r="I224" s="2"/>
    </row>
    <row r="225" spans="1:9" ht="12.75" customHeight="1" x14ac:dyDescent="0.2">
      <c r="A225" s="1"/>
      <c r="B225" s="1"/>
      <c r="C225" s="1"/>
      <c r="D225" s="1"/>
      <c r="E225" s="8"/>
      <c r="F225" s="2"/>
      <c r="I225" s="2"/>
    </row>
    <row r="226" spans="1:9" ht="12.75" customHeight="1" x14ac:dyDescent="0.2">
      <c r="A226" s="1"/>
      <c r="B226" s="1"/>
      <c r="C226" s="1"/>
      <c r="D226" s="1"/>
      <c r="E226" s="8"/>
      <c r="F226" s="2"/>
      <c r="I226" s="2"/>
    </row>
    <row r="227" spans="1:9" ht="12.75" customHeight="1" x14ac:dyDescent="0.2">
      <c r="A227" s="1"/>
      <c r="B227" s="1"/>
      <c r="C227" s="1"/>
      <c r="D227" s="1"/>
      <c r="E227" s="8"/>
      <c r="F227" s="2"/>
      <c r="I227" s="2"/>
    </row>
    <row r="228" spans="1:9" ht="12.75" customHeight="1" x14ac:dyDescent="0.2">
      <c r="D228" s="1"/>
      <c r="E228" s="8"/>
      <c r="F228" s="2"/>
      <c r="I228" s="2"/>
    </row>
    <row r="229" spans="1:9" ht="12.75" customHeight="1" x14ac:dyDescent="0.2">
      <c r="D229" s="1"/>
      <c r="E229" s="8"/>
      <c r="F229" s="2"/>
      <c r="I229" s="2"/>
    </row>
    <row r="230" spans="1:9" ht="12.75" customHeight="1" x14ac:dyDescent="0.2">
      <c r="D230" s="1"/>
      <c r="E230" s="8"/>
      <c r="F230" s="2"/>
      <c r="I230" s="2"/>
    </row>
    <row r="231" spans="1:9" ht="12.75" customHeight="1" x14ac:dyDescent="0.2">
      <c r="A231" s="10"/>
      <c r="B231" s="10"/>
      <c r="D231" s="9"/>
      <c r="E231" s="9"/>
      <c r="F231" s="2"/>
      <c r="I231" s="2"/>
    </row>
    <row r="232" spans="1:9" ht="12.75" customHeight="1" x14ac:dyDescent="0.2">
      <c r="D232" s="1"/>
      <c r="E232" s="1"/>
      <c r="F232" s="2"/>
      <c r="I232" s="2"/>
    </row>
    <row r="233" spans="1:9" ht="12.75" customHeight="1" x14ac:dyDescent="0.2">
      <c r="D233" s="1"/>
      <c r="E233" s="1"/>
      <c r="F233" s="2"/>
      <c r="I233" s="2"/>
    </row>
    <row r="234" spans="1:9" ht="12.75" customHeight="1" x14ac:dyDescent="0.2">
      <c r="D234" s="1"/>
      <c r="E234" s="8"/>
      <c r="F234" s="2"/>
      <c r="I234" s="2"/>
    </row>
    <row r="235" spans="1:9" ht="12.75" customHeight="1" x14ac:dyDescent="0.2">
      <c r="D235" s="1"/>
      <c r="E235" s="8"/>
      <c r="F235" s="2"/>
      <c r="I235" s="2"/>
    </row>
    <row r="236" spans="1:9" ht="12.75" customHeight="1" x14ac:dyDescent="0.2">
      <c r="D236" s="1"/>
      <c r="E236" s="8"/>
      <c r="F236" s="2"/>
      <c r="I236" s="2"/>
    </row>
    <row r="237" spans="1:9" ht="12.75" customHeight="1" x14ac:dyDescent="0.2">
      <c r="D237" s="1"/>
      <c r="E237" s="8"/>
      <c r="F237" s="2"/>
      <c r="I237" s="2"/>
    </row>
    <row r="238" spans="1:9" ht="12.75" customHeight="1" x14ac:dyDescent="0.2">
      <c r="D238" s="1"/>
      <c r="E238" s="8"/>
      <c r="F238" s="2"/>
      <c r="I238" s="2"/>
    </row>
    <row r="239" spans="1:9" ht="12.75" customHeight="1" x14ac:dyDescent="0.2">
      <c r="D239" s="1"/>
      <c r="E239" s="8"/>
      <c r="F239" s="2"/>
      <c r="I239" s="2"/>
    </row>
    <row r="240" spans="1:9" ht="12.75" customHeight="1" x14ac:dyDescent="0.2">
      <c r="D240" s="1"/>
      <c r="E240" s="8"/>
      <c r="F240" s="2"/>
      <c r="I240" s="2"/>
    </row>
    <row r="241" spans="1:9" ht="12.75" customHeight="1" x14ac:dyDescent="0.2">
      <c r="D241" s="1"/>
      <c r="E241" s="8"/>
      <c r="F241" s="2"/>
      <c r="I241" s="2"/>
    </row>
    <row r="242" spans="1:9" ht="12.75" customHeight="1" x14ac:dyDescent="0.2">
      <c r="D242" s="1"/>
      <c r="E242" s="8"/>
      <c r="F242" s="2"/>
      <c r="I242" s="2"/>
    </row>
    <row r="243" spans="1:9" ht="12.75" customHeight="1" x14ac:dyDescent="0.2">
      <c r="D243" s="1"/>
      <c r="E243" s="8"/>
      <c r="F243" s="2"/>
      <c r="I243" s="2"/>
    </row>
    <row r="244" spans="1:9" ht="12.75" customHeight="1" x14ac:dyDescent="0.2">
      <c r="A244" s="1"/>
      <c r="B244" s="1"/>
      <c r="C244" s="1"/>
      <c r="D244" s="1"/>
      <c r="E244" s="8"/>
      <c r="F244" s="2"/>
      <c r="I244" s="2"/>
    </row>
    <row r="245" spans="1:9" ht="12.75" customHeight="1" x14ac:dyDescent="0.2">
      <c r="A245" s="1"/>
      <c r="B245" s="1"/>
      <c r="C245" s="1"/>
      <c r="D245" s="1"/>
      <c r="E245" s="8"/>
      <c r="F245" s="2"/>
      <c r="I245" s="2"/>
    </row>
    <row r="246" spans="1:9" ht="12.75" customHeight="1" x14ac:dyDescent="0.2">
      <c r="A246" s="1"/>
      <c r="B246" s="1"/>
      <c r="C246" s="1"/>
      <c r="D246" s="1"/>
      <c r="E246" s="8"/>
      <c r="F246" s="2"/>
      <c r="I246" s="2"/>
    </row>
    <row r="247" spans="1:9" ht="12.75" customHeight="1" x14ac:dyDescent="0.2">
      <c r="A247" s="1"/>
      <c r="B247" s="1"/>
      <c r="C247" s="1"/>
      <c r="D247" s="1"/>
      <c r="E247" s="8"/>
      <c r="F247" s="2"/>
      <c r="I247" s="2"/>
    </row>
    <row r="248" spans="1:9" ht="12.75" customHeight="1" x14ac:dyDescent="0.2">
      <c r="A248" s="1"/>
      <c r="B248" s="1"/>
      <c r="C248" s="1"/>
      <c r="D248" s="1"/>
      <c r="E248" s="8"/>
      <c r="F248" s="2"/>
      <c r="I248" s="2"/>
    </row>
    <row r="249" spans="1:9" ht="12.75" customHeight="1" x14ac:dyDescent="0.2">
      <c r="A249" s="1"/>
      <c r="B249" s="1"/>
      <c r="C249" s="1"/>
      <c r="D249" s="1"/>
      <c r="E249" s="8"/>
      <c r="F249" s="2"/>
      <c r="I249" s="2"/>
    </row>
    <row r="250" spans="1:9" ht="12.75" customHeight="1" x14ac:dyDescent="0.2">
      <c r="A250" s="1"/>
      <c r="B250" s="1"/>
      <c r="C250" s="1"/>
      <c r="D250" s="1"/>
      <c r="E250" s="8"/>
      <c r="F250" s="2"/>
      <c r="I250" s="2"/>
    </row>
    <row r="251" spans="1:9" ht="12.75" customHeight="1" x14ac:dyDescent="0.2">
      <c r="A251" s="1"/>
      <c r="B251" s="1"/>
      <c r="C251" s="1"/>
      <c r="D251" s="1"/>
      <c r="E251" s="8"/>
      <c r="F251" s="2"/>
      <c r="I251" s="2"/>
    </row>
    <row r="252" spans="1:9" ht="12.75" customHeight="1" x14ac:dyDescent="0.2">
      <c r="A252" s="1"/>
      <c r="B252" s="1"/>
      <c r="C252" s="1"/>
      <c r="D252" s="1"/>
      <c r="E252" s="8"/>
      <c r="F252" s="2"/>
      <c r="I252" s="2"/>
    </row>
    <row r="253" spans="1:9" ht="12.75" customHeight="1" x14ac:dyDescent="0.2">
      <c r="A253" s="1"/>
      <c r="B253" s="1"/>
      <c r="C253" s="1"/>
      <c r="D253" s="1"/>
      <c r="E253" s="8"/>
      <c r="F253" s="2"/>
      <c r="I253" s="2"/>
    </row>
    <row r="254" spans="1:9" ht="12.75" customHeight="1" x14ac:dyDescent="0.2">
      <c r="A254" s="1"/>
      <c r="B254" s="1"/>
      <c r="C254" s="1"/>
      <c r="D254" s="1"/>
      <c r="E254" s="8"/>
      <c r="F254" s="2"/>
      <c r="I254" s="2"/>
    </row>
    <row r="255" spans="1:9" ht="12.75" customHeight="1" x14ac:dyDescent="0.2">
      <c r="A255" s="1"/>
      <c r="B255" s="1"/>
      <c r="C255" s="1"/>
      <c r="D255" s="1"/>
      <c r="E255" s="8"/>
      <c r="F255" s="2"/>
      <c r="I255" s="2"/>
    </row>
    <row r="256" spans="1:9" ht="12.75" customHeight="1" x14ac:dyDescent="0.2">
      <c r="A256" s="1"/>
      <c r="B256" s="1"/>
      <c r="C256" s="1"/>
      <c r="D256" s="1"/>
      <c r="E256" s="8"/>
      <c r="F256" s="2"/>
      <c r="I256" s="2"/>
    </row>
    <row r="257" spans="1:9" ht="12.75" customHeight="1" x14ac:dyDescent="0.2">
      <c r="A257" s="1"/>
      <c r="B257" s="1"/>
      <c r="C257" s="1"/>
      <c r="D257" s="1"/>
      <c r="E257" s="8"/>
      <c r="F257" s="2"/>
      <c r="I257" s="2"/>
    </row>
    <row r="258" spans="1:9" ht="12.75" customHeight="1" x14ac:dyDescent="0.2">
      <c r="A258" s="1"/>
      <c r="B258" s="1"/>
      <c r="C258" s="1"/>
      <c r="D258" s="1"/>
      <c r="E258" s="8"/>
      <c r="F258" s="2"/>
      <c r="I258" s="2"/>
    </row>
    <row r="259" spans="1:9" ht="12.75" customHeight="1" x14ac:dyDescent="0.2">
      <c r="A259" s="1"/>
      <c r="B259" s="1"/>
      <c r="C259" s="1"/>
      <c r="D259" s="1"/>
      <c r="E259" s="8"/>
      <c r="F259" s="2"/>
      <c r="I259" s="2"/>
    </row>
    <row r="260" spans="1:9" ht="12.75" customHeight="1" x14ac:dyDescent="0.2">
      <c r="D260" s="1"/>
      <c r="E260" s="8"/>
      <c r="F260" s="2"/>
      <c r="I260" s="2"/>
    </row>
    <row r="261" spans="1:9" ht="12.75" customHeight="1" x14ac:dyDescent="0.2">
      <c r="D261" s="1"/>
      <c r="E261" s="8"/>
      <c r="F261" s="2"/>
      <c r="I261" s="2"/>
    </row>
    <row r="262" spans="1:9" ht="12.75" customHeight="1" x14ac:dyDescent="0.2">
      <c r="D262" s="1"/>
      <c r="E262" s="8"/>
      <c r="F262" s="2"/>
      <c r="I262" s="2"/>
    </row>
    <row r="263" spans="1:9" ht="12.75" customHeight="1" x14ac:dyDescent="0.2">
      <c r="D263" s="1"/>
      <c r="E263" s="8"/>
      <c r="F263" s="2"/>
      <c r="I263" s="2"/>
    </row>
    <row r="264" spans="1:9" ht="12.75" customHeight="1" x14ac:dyDescent="0.2">
      <c r="D264" s="1"/>
      <c r="E264" s="8"/>
      <c r="F264" s="2"/>
      <c r="I264" s="2"/>
    </row>
    <row r="265" spans="1:9" ht="12.75" customHeight="1" x14ac:dyDescent="0.2">
      <c r="D265" s="1"/>
      <c r="E265" s="8"/>
      <c r="F265" s="2"/>
      <c r="I265" s="2"/>
    </row>
    <row r="266" spans="1:9" ht="12.75" customHeight="1" x14ac:dyDescent="0.2">
      <c r="D266" s="1"/>
      <c r="E266" s="8"/>
      <c r="F266" s="2"/>
      <c r="I266" s="2"/>
    </row>
    <row r="267" spans="1:9" ht="12.75" customHeight="1" x14ac:dyDescent="0.2">
      <c r="D267" s="1"/>
      <c r="E267" s="8"/>
      <c r="F267" s="2"/>
      <c r="I267" s="2"/>
    </row>
    <row r="268" spans="1:9" ht="12.75" customHeight="1" x14ac:dyDescent="0.2">
      <c r="D268" s="1"/>
      <c r="E268" s="8"/>
      <c r="F268" s="2"/>
      <c r="I268" s="2"/>
    </row>
    <row r="269" spans="1:9" ht="12.75" customHeight="1" x14ac:dyDescent="0.2">
      <c r="D269" s="1"/>
      <c r="E269" s="8"/>
      <c r="F269" s="2"/>
      <c r="I269" s="2"/>
    </row>
    <row r="270" spans="1:9" ht="12.75" customHeight="1" x14ac:dyDescent="0.2">
      <c r="D270" s="1"/>
      <c r="E270" s="8"/>
      <c r="F270" s="2"/>
      <c r="I270" s="2"/>
    </row>
    <row r="271" spans="1:9" ht="12.75" customHeight="1" x14ac:dyDescent="0.2">
      <c r="D271" s="1"/>
      <c r="E271" s="8"/>
      <c r="F271" s="2"/>
      <c r="I271" s="2"/>
    </row>
    <row r="272" spans="1:9" ht="12.75" customHeight="1" x14ac:dyDescent="0.2">
      <c r="D272" s="1"/>
      <c r="E272" s="8"/>
      <c r="F272" s="2"/>
      <c r="I272" s="2"/>
    </row>
    <row r="273" spans="1:9" ht="12.75" customHeight="1" x14ac:dyDescent="0.2">
      <c r="D273" s="1"/>
      <c r="E273" s="8"/>
      <c r="F273" s="2"/>
      <c r="I273" s="2"/>
    </row>
    <row r="274" spans="1:9" ht="12.75" customHeight="1" x14ac:dyDescent="0.2">
      <c r="A274" s="10"/>
      <c r="B274" s="10"/>
      <c r="D274" s="9"/>
      <c r="E274" s="9"/>
      <c r="F274" s="2"/>
      <c r="I274" s="2"/>
    </row>
    <row r="275" spans="1:9" ht="12.75" customHeight="1" x14ac:dyDescent="0.2">
      <c r="D275" s="1"/>
      <c r="E275" s="1"/>
      <c r="F275" s="2"/>
      <c r="I275" s="2"/>
    </row>
    <row r="276" spans="1:9" ht="12.75" customHeight="1" x14ac:dyDescent="0.2">
      <c r="A276" s="1"/>
      <c r="B276" s="1"/>
      <c r="C276" s="1"/>
      <c r="D276" s="1"/>
      <c r="E276" s="1"/>
      <c r="F276" s="2"/>
      <c r="I276" s="2"/>
    </row>
    <row r="277" spans="1:9" ht="12.75" customHeight="1" x14ac:dyDescent="0.2">
      <c r="A277" s="1"/>
      <c r="B277" s="1"/>
      <c r="C277" s="1"/>
      <c r="D277" s="1"/>
      <c r="E277" s="8"/>
      <c r="F277" s="2"/>
      <c r="I277" s="2"/>
    </row>
    <row r="278" spans="1:9" ht="12.75" customHeight="1" x14ac:dyDescent="0.2">
      <c r="A278" s="1"/>
      <c r="B278" s="1"/>
      <c r="C278" s="1"/>
      <c r="D278" s="1"/>
      <c r="E278" s="8"/>
      <c r="F278" s="2"/>
      <c r="I278" s="2"/>
    </row>
    <row r="279" spans="1:9" ht="12.75" customHeight="1" x14ac:dyDescent="0.2">
      <c r="A279" s="1"/>
      <c r="B279" s="1"/>
      <c r="C279" s="1"/>
      <c r="D279" s="1"/>
      <c r="E279" s="8"/>
      <c r="F279" s="2"/>
      <c r="I279" s="2"/>
    </row>
    <row r="280" spans="1:9" ht="12.75" customHeight="1" x14ac:dyDescent="0.2">
      <c r="A280" s="1"/>
      <c r="B280" s="1"/>
      <c r="C280" s="1"/>
      <c r="D280" s="1"/>
      <c r="E280" s="8"/>
      <c r="F280" s="2"/>
      <c r="I280" s="2"/>
    </row>
    <row r="281" spans="1:9" ht="12.75" customHeight="1" x14ac:dyDescent="0.2">
      <c r="A281" s="1"/>
      <c r="B281" s="1"/>
      <c r="C281" s="1"/>
      <c r="D281" s="1"/>
      <c r="E281" s="8"/>
      <c r="F281" s="2"/>
      <c r="I281" s="2"/>
    </row>
    <row r="282" spans="1:9" ht="12.75" customHeight="1" x14ac:dyDescent="0.2">
      <c r="A282" s="1"/>
      <c r="B282" s="1"/>
      <c r="C282" s="1"/>
      <c r="D282" s="1"/>
      <c r="E282" s="8"/>
      <c r="F282" s="2"/>
      <c r="I282" s="2"/>
    </row>
    <row r="283" spans="1:9" ht="12.75" customHeight="1" x14ac:dyDescent="0.2">
      <c r="A283" s="1"/>
      <c r="B283" s="1"/>
      <c r="C283" s="1"/>
      <c r="D283" s="1"/>
      <c r="E283" s="8"/>
      <c r="F283" s="2"/>
      <c r="I283" s="2"/>
    </row>
    <row r="284" spans="1:9" ht="12.75" customHeight="1" x14ac:dyDescent="0.2">
      <c r="A284" s="1"/>
      <c r="B284" s="1"/>
      <c r="C284" s="1"/>
      <c r="D284" s="1"/>
      <c r="E284" s="8"/>
      <c r="F284" s="2"/>
      <c r="I284" s="2"/>
    </row>
    <row r="285" spans="1:9" ht="12.75" customHeight="1" x14ac:dyDescent="0.2">
      <c r="A285" s="1"/>
      <c r="B285" s="1"/>
      <c r="C285" s="1"/>
      <c r="D285" s="1"/>
      <c r="E285" s="8"/>
      <c r="F285" s="2"/>
      <c r="I285" s="2"/>
    </row>
    <row r="286" spans="1:9" ht="12.75" customHeight="1" x14ac:dyDescent="0.2">
      <c r="A286" s="1"/>
      <c r="B286" s="1"/>
      <c r="C286" s="1"/>
      <c r="D286" s="1"/>
      <c r="E286" s="8"/>
      <c r="F286" s="2"/>
      <c r="I286" s="2"/>
    </row>
    <row r="287" spans="1:9" ht="12.75" customHeight="1" x14ac:dyDescent="0.2">
      <c r="A287" s="1"/>
      <c r="B287" s="1"/>
      <c r="C287" s="1"/>
      <c r="D287" s="1"/>
      <c r="E287" s="8"/>
      <c r="F287" s="2"/>
      <c r="I287" s="2"/>
    </row>
    <row r="288" spans="1:9" ht="12.75" customHeight="1" x14ac:dyDescent="0.2">
      <c r="A288" s="1"/>
      <c r="B288" s="1"/>
      <c r="C288" s="1"/>
      <c r="D288" s="1"/>
      <c r="E288" s="8"/>
      <c r="F288" s="2"/>
      <c r="I288" s="2"/>
    </row>
    <row r="289" spans="1:9" ht="12.75" customHeight="1" x14ac:dyDescent="0.2">
      <c r="A289" s="1"/>
      <c r="B289" s="1"/>
      <c r="C289" s="1"/>
      <c r="D289" s="1"/>
      <c r="E289" s="8"/>
      <c r="F289" s="2"/>
      <c r="I289" s="2"/>
    </row>
    <row r="290" spans="1:9" ht="12.75" customHeight="1" x14ac:dyDescent="0.2">
      <c r="A290" s="1"/>
      <c r="B290" s="1"/>
      <c r="C290" s="1"/>
      <c r="D290" s="1"/>
      <c r="E290" s="8"/>
      <c r="F290" s="2"/>
      <c r="I290" s="2"/>
    </row>
    <row r="291" spans="1:9" ht="12.75" customHeight="1" x14ac:dyDescent="0.2">
      <c r="A291" s="1"/>
      <c r="B291" s="1"/>
      <c r="C291" s="1"/>
      <c r="D291" s="1"/>
      <c r="E291" s="8"/>
      <c r="F291" s="2"/>
      <c r="I291" s="2"/>
    </row>
    <row r="292" spans="1:9" ht="12.75" customHeight="1" x14ac:dyDescent="0.2">
      <c r="A292" s="1"/>
      <c r="B292" s="1"/>
      <c r="C292" s="1"/>
      <c r="D292" s="1"/>
      <c r="E292" s="8"/>
      <c r="F292" s="2"/>
      <c r="I292" s="2"/>
    </row>
    <row r="293" spans="1:9" ht="12.75" customHeight="1" x14ac:dyDescent="0.2">
      <c r="A293" s="1"/>
      <c r="B293" s="1"/>
      <c r="C293" s="1"/>
      <c r="D293" s="1"/>
      <c r="E293" s="8"/>
      <c r="F293" s="2"/>
      <c r="I293" s="2"/>
    </row>
    <row r="294" spans="1:9" ht="12.75" customHeight="1" x14ac:dyDescent="0.2">
      <c r="A294" s="1"/>
      <c r="B294" s="1"/>
      <c r="C294" s="1"/>
      <c r="D294" s="1"/>
      <c r="E294" s="8"/>
      <c r="F294" s="2"/>
      <c r="I294" s="2"/>
    </row>
    <row r="295" spans="1:9" ht="12.75" customHeight="1" x14ac:dyDescent="0.2">
      <c r="A295" s="1"/>
      <c r="B295" s="1"/>
      <c r="C295" s="1"/>
      <c r="D295" s="1"/>
      <c r="E295" s="8"/>
      <c r="F295" s="2"/>
      <c r="I295" s="2"/>
    </row>
    <row r="296" spans="1:9" ht="12.75" customHeight="1" x14ac:dyDescent="0.2">
      <c r="A296" s="1"/>
      <c r="B296" s="1"/>
      <c r="C296" s="1"/>
      <c r="D296" s="1"/>
      <c r="E296" s="8"/>
      <c r="F296" s="2"/>
      <c r="I296" s="2"/>
    </row>
    <row r="297" spans="1:9" ht="12.75" customHeight="1" x14ac:dyDescent="0.2">
      <c r="A297" s="1"/>
      <c r="B297" s="1"/>
      <c r="C297" s="1"/>
      <c r="D297" s="1"/>
      <c r="E297" s="8"/>
      <c r="F297" s="2"/>
      <c r="I297" s="2"/>
    </row>
    <row r="298" spans="1:9" ht="12.75" customHeight="1" x14ac:dyDescent="0.2">
      <c r="A298" s="1"/>
      <c r="B298" s="1"/>
      <c r="C298" s="1"/>
      <c r="D298" s="1"/>
      <c r="E298" s="8"/>
      <c r="F298" s="2"/>
      <c r="I298" s="2"/>
    </row>
    <row r="299" spans="1:9" ht="12.75" customHeight="1" x14ac:dyDescent="0.2">
      <c r="A299" s="1"/>
      <c r="B299" s="1"/>
      <c r="C299" s="1"/>
      <c r="D299" s="1"/>
      <c r="E299" s="8"/>
      <c r="F299" s="2"/>
      <c r="I299" s="2"/>
    </row>
    <row r="300" spans="1:9" ht="12.75" customHeight="1" x14ac:dyDescent="0.2">
      <c r="A300" s="1"/>
      <c r="B300" s="1"/>
      <c r="C300" s="1"/>
      <c r="D300" s="1"/>
      <c r="E300" s="8"/>
      <c r="F300" s="2"/>
      <c r="I300" s="2"/>
    </row>
    <row r="301" spans="1:9" ht="12.75" customHeight="1" x14ac:dyDescent="0.2">
      <c r="A301" s="1"/>
      <c r="B301" s="1"/>
      <c r="C301" s="1"/>
      <c r="D301" s="1"/>
      <c r="E301" s="8"/>
      <c r="F301" s="2"/>
      <c r="I301" s="2"/>
    </row>
    <row r="302" spans="1:9" ht="12.75" customHeight="1" x14ac:dyDescent="0.2">
      <c r="A302" s="1"/>
      <c r="B302" s="1"/>
      <c r="C302" s="1"/>
      <c r="D302" s="1"/>
      <c r="E302" s="8"/>
      <c r="F302" s="2"/>
      <c r="I302" s="2"/>
    </row>
    <row r="303" spans="1:9" ht="12.75" customHeight="1" x14ac:dyDescent="0.2">
      <c r="A303" s="1"/>
      <c r="B303" s="1"/>
      <c r="C303" s="1"/>
      <c r="D303" s="1"/>
      <c r="E303" s="8"/>
      <c r="F303" s="2"/>
      <c r="I303" s="2"/>
    </row>
    <row r="304" spans="1:9" ht="12.75" customHeight="1" x14ac:dyDescent="0.2">
      <c r="A304" s="1"/>
      <c r="B304" s="1"/>
      <c r="C304" s="1"/>
      <c r="D304" s="1"/>
      <c r="E304" s="8"/>
      <c r="F304" s="2"/>
      <c r="I304" s="2"/>
    </row>
    <row r="305" spans="1:9" ht="12.75" customHeight="1" x14ac:dyDescent="0.2">
      <c r="A305" s="1"/>
      <c r="B305" s="1"/>
      <c r="C305" s="1"/>
      <c r="D305" s="1"/>
      <c r="E305" s="8"/>
      <c r="F305" s="2"/>
      <c r="I305" s="2"/>
    </row>
    <row r="306" spans="1:9" ht="12.75" customHeight="1" x14ac:dyDescent="0.2">
      <c r="A306" s="1"/>
      <c r="B306" s="1"/>
      <c r="C306" s="1"/>
      <c r="D306" s="1"/>
      <c r="E306" s="8"/>
      <c r="F306" s="2"/>
      <c r="I306" s="2"/>
    </row>
    <row r="307" spans="1:9" ht="12.75" customHeight="1" x14ac:dyDescent="0.2">
      <c r="A307" s="1"/>
      <c r="B307" s="1"/>
      <c r="C307" s="1"/>
      <c r="D307" s="1"/>
      <c r="E307" s="8"/>
      <c r="F307" s="2"/>
      <c r="I307" s="2"/>
    </row>
    <row r="308" spans="1:9" ht="12.75" customHeight="1" x14ac:dyDescent="0.2">
      <c r="D308" s="1"/>
      <c r="E308" s="8"/>
      <c r="F308" s="2"/>
      <c r="I308" s="2"/>
    </row>
    <row r="309" spans="1:9" ht="12.75" customHeight="1" x14ac:dyDescent="0.2">
      <c r="D309" s="1"/>
      <c r="E309" s="8"/>
      <c r="F309" s="2"/>
      <c r="I309" s="2"/>
    </row>
    <row r="310" spans="1:9" ht="12.75" customHeight="1" x14ac:dyDescent="0.2">
      <c r="D310" s="1"/>
      <c r="E310" s="8"/>
      <c r="F310" s="2"/>
      <c r="I310" s="2"/>
    </row>
    <row r="311" spans="1:9" ht="12.75" customHeight="1" x14ac:dyDescent="0.2">
      <c r="D311" s="1"/>
      <c r="E311" s="8"/>
      <c r="F311" s="2"/>
      <c r="I311" s="2"/>
    </row>
    <row r="312" spans="1:9" ht="12.75" customHeight="1" x14ac:dyDescent="0.2">
      <c r="D312" s="1"/>
      <c r="E312" s="8"/>
      <c r="F312" s="2"/>
      <c r="I312" s="2"/>
    </row>
    <row r="313" spans="1:9" ht="12.75" customHeight="1" x14ac:dyDescent="0.2">
      <c r="D313" s="1"/>
      <c r="E313" s="8"/>
      <c r="F313" s="2"/>
      <c r="I313" s="2"/>
    </row>
    <row r="314" spans="1:9" ht="12.75" customHeight="1" x14ac:dyDescent="0.2">
      <c r="D314" s="1"/>
      <c r="E314" s="8"/>
      <c r="F314" s="2"/>
      <c r="I314" s="2"/>
    </row>
    <row r="315" spans="1:9" ht="12.75" customHeight="1" x14ac:dyDescent="0.2">
      <c r="D315" s="1"/>
      <c r="E315" s="8"/>
      <c r="F315" s="2"/>
      <c r="I315" s="2"/>
    </row>
    <row r="316" spans="1:9" ht="12.75" customHeight="1" x14ac:dyDescent="0.2">
      <c r="D316" s="1"/>
      <c r="E316" s="8"/>
      <c r="F316" s="2"/>
      <c r="I316" s="2"/>
    </row>
    <row r="317" spans="1:9" ht="12.75" customHeight="1" x14ac:dyDescent="0.2">
      <c r="A317" s="10"/>
      <c r="B317" s="10"/>
      <c r="D317" s="9"/>
      <c r="E317" s="9"/>
      <c r="F317" s="2"/>
      <c r="I317" s="2"/>
    </row>
    <row r="318" spans="1:9" ht="12.75" customHeight="1" x14ac:dyDescent="0.2">
      <c r="D318" s="1"/>
      <c r="E318" s="1"/>
      <c r="F318" s="2"/>
      <c r="I318" s="2"/>
    </row>
    <row r="319" spans="1:9" ht="12.75" customHeight="1" x14ac:dyDescent="0.2">
      <c r="D319" s="1"/>
      <c r="E319" s="1"/>
      <c r="F319" s="2"/>
      <c r="I319" s="2"/>
    </row>
    <row r="320" spans="1:9" ht="12.75" customHeight="1" x14ac:dyDescent="0.2">
      <c r="D320" s="1"/>
      <c r="E320" s="8"/>
      <c r="F320" s="2"/>
      <c r="I320" s="2"/>
    </row>
    <row r="321" spans="1:9" ht="12.75" customHeight="1" x14ac:dyDescent="0.2">
      <c r="D321" s="1"/>
      <c r="E321" s="8"/>
      <c r="F321" s="2"/>
      <c r="I321" s="2"/>
    </row>
    <row r="322" spans="1:9" ht="12.75" customHeight="1" x14ac:dyDescent="0.2">
      <c r="D322" s="1"/>
      <c r="E322" s="8"/>
      <c r="F322" s="2"/>
      <c r="I322" s="2"/>
    </row>
    <row r="323" spans="1:9" ht="12.75" customHeight="1" x14ac:dyDescent="0.2">
      <c r="D323" s="1"/>
      <c r="E323" s="8"/>
      <c r="F323" s="2"/>
      <c r="I323" s="2"/>
    </row>
    <row r="324" spans="1:9" ht="12.75" customHeight="1" x14ac:dyDescent="0.2">
      <c r="A324" s="1"/>
      <c r="B324" s="1"/>
      <c r="C324" s="1"/>
      <c r="D324" s="1"/>
      <c r="E324" s="8"/>
      <c r="F324" s="2"/>
      <c r="I324" s="2"/>
    </row>
    <row r="325" spans="1:9" ht="12.75" customHeight="1" x14ac:dyDescent="0.2">
      <c r="A325" s="1"/>
      <c r="B325" s="1"/>
      <c r="C325" s="1"/>
      <c r="D325" s="1"/>
      <c r="E325" s="8"/>
      <c r="F325" s="2"/>
      <c r="I325" s="2"/>
    </row>
    <row r="326" spans="1:9" ht="12.75" customHeight="1" x14ac:dyDescent="0.2">
      <c r="A326" s="1"/>
      <c r="B326" s="1"/>
      <c r="C326" s="1"/>
      <c r="E326" s="7"/>
      <c r="F326" s="2"/>
      <c r="I326" s="2"/>
    </row>
    <row r="327" spans="1:9" ht="12.75" customHeight="1" x14ac:dyDescent="0.2">
      <c r="A327" s="1"/>
      <c r="B327" s="1"/>
      <c r="C327" s="1"/>
      <c r="E327" s="7"/>
      <c r="F327" s="2"/>
      <c r="I327" s="2"/>
    </row>
    <row r="328" spans="1:9" ht="12.75" customHeight="1" x14ac:dyDescent="0.2">
      <c r="A328" s="1"/>
      <c r="B328" s="1"/>
      <c r="C328" s="1"/>
      <c r="E328" s="7"/>
      <c r="F328" s="2"/>
      <c r="I328" s="2"/>
    </row>
    <row r="329" spans="1:9" ht="12.75" customHeight="1" x14ac:dyDescent="0.2">
      <c r="A329" s="1"/>
      <c r="B329" s="1"/>
      <c r="C329" s="1"/>
      <c r="E329" s="7"/>
      <c r="F329" s="2"/>
      <c r="I329" s="2"/>
    </row>
    <row r="330" spans="1:9" ht="12.75" customHeight="1" x14ac:dyDescent="0.2">
      <c r="A330" s="1"/>
      <c r="B330" s="1"/>
      <c r="C330" s="1"/>
      <c r="E330" s="7"/>
      <c r="F330" s="2"/>
      <c r="I330" s="2"/>
    </row>
    <row r="331" spans="1:9" ht="12.75" customHeight="1" x14ac:dyDescent="0.2">
      <c r="A331" s="1"/>
      <c r="B331" s="1"/>
      <c r="C331" s="1"/>
      <c r="E331" s="7"/>
      <c r="F331" s="2"/>
      <c r="I331" s="2"/>
    </row>
    <row r="332" spans="1:9" ht="12.75" customHeight="1" x14ac:dyDescent="0.2">
      <c r="A332" s="1"/>
      <c r="B332" s="1"/>
      <c r="C332" s="1"/>
      <c r="E332" s="7"/>
      <c r="F332" s="2"/>
      <c r="I332" s="2"/>
    </row>
    <row r="333" spans="1:9" ht="12.75" customHeight="1" x14ac:dyDescent="0.2">
      <c r="A333" s="1"/>
      <c r="B333" s="1"/>
      <c r="C333" s="1"/>
      <c r="E333" s="7"/>
      <c r="F333" s="2"/>
      <c r="I333" s="2"/>
    </row>
    <row r="334" spans="1:9" ht="12.75" customHeight="1" x14ac:dyDescent="0.2">
      <c r="A334" s="1"/>
      <c r="B334" s="1"/>
      <c r="C334" s="1"/>
      <c r="E334" s="7"/>
      <c r="F334" s="2"/>
      <c r="I334" s="2"/>
    </row>
    <row r="335" spans="1:9" ht="12.75" customHeight="1" x14ac:dyDescent="0.2">
      <c r="A335" s="1"/>
      <c r="B335" s="1"/>
      <c r="C335" s="1"/>
      <c r="E335" s="7"/>
      <c r="F335" s="2"/>
      <c r="I335" s="2"/>
    </row>
    <row r="336" spans="1:9" ht="12.75" customHeight="1" x14ac:dyDescent="0.2">
      <c r="A336" s="1"/>
      <c r="B336" s="1"/>
      <c r="C336" s="1"/>
      <c r="E336" s="7"/>
      <c r="F336" s="2"/>
      <c r="I336" s="2"/>
    </row>
    <row r="337" spans="1:9" ht="12.75" customHeight="1" x14ac:dyDescent="0.2">
      <c r="A337" s="1"/>
      <c r="B337" s="1"/>
      <c r="C337" s="1"/>
      <c r="E337" s="7"/>
      <c r="F337" s="2"/>
      <c r="I337" s="2"/>
    </row>
    <row r="338" spans="1:9" ht="12.75" customHeight="1" x14ac:dyDescent="0.2">
      <c r="A338" s="1"/>
      <c r="B338" s="1"/>
      <c r="C338" s="1"/>
      <c r="E338" s="7"/>
      <c r="F338" s="2"/>
      <c r="I338" s="2"/>
    </row>
    <row r="339" spans="1:9" ht="12.75" customHeight="1" x14ac:dyDescent="0.2">
      <c r="A339" s="1"/>
      <c r="B339" s="1"/>
      <c r="C339" s="1"/>
      <c r="E339" s="7"/>
      <c r="F339" s="2"/>
      <c r="I339" s="2"/>
    </row>
    <row r="340" spans="1:9" ht="12.75" customHeight="1" x14ac:dyDescent="0.2">
      <c r="A340" s="1"/>
      <c r="B340" s="1"/>
      <c r="C340" s="1"/>
      <c r="D340" s="1"/>
      <c r="E340" s="7"/>
      <c r="F340" s="2"/>
      <c r="I340" s="2"/>
    </row>
    <row r="341" spans="1:9" ht="12.75" customHeight="1" x14ac:dyDescent="0.2">
      <c r="A341" s="1"/>
      <c r="B341" s="1"/>
      <c r="C341" s="1"/>
      <c r="D341" s="1"/>
      <c r="E341" s="7"/>
      <c r="F341" s="2"/>
      <c r="I341" s="2"/>
    </row>
    <row r="342" spans="1:9" ht="12.75" customHeight="1" x14ac:dyDescent="0.2">
      <c r="A342" s="1"/>
      <c r="B342" s="1"/>
      <c r="C342" s="1"/>
      <c r="D342" s="1"/>
      <c r="E342" s="7"/>
      <c r="F342" s="2"/>
      <c r="I342" s="2"/>
    </row>
    <row r="343" spans="1:9" ht="12.75" customHeight="1" x14ac:dyDescent="0.2">
      <c r="A343" s="1"/>
      <c r="B343" s="1"/>
      <c r="C343" s="1"/>
      <c r="D343" s="1"/>
      <c r="E343" s="7"/>
      <c r="F343" s="2"/>
      <c r="I343" s="2"/>
    </row>
    <row r="344" spans="1:9" ht="12.75" customHeight="1" x14ac:dyDescent="0.2">
      <c r="A344" s="1"/>
      <c r="B344" s="1"/>
      <c r="C344" s="1"/>
      <c r="D344" s="1"/>
      <c r="E344" s="7"/>
      <c r="F344" s="2"/>
      <c r="I344" s="2"/>
    </row>
    <row r="345" spans="1:9" ht="12.75" customHeight="1" x14ac:dyDescent="0.2">
      <c r="A345" s="1"/>
      <c r="B345" s="1"/>
      <c r="C345" s="1"/>
      <c r="D345" s="1"/>
      <c r="E345" s="7"/>
      <c r="F345" s="2"/>
      <c r="I345" s="2"/>
    </row>
    <row r="346" spans="1:9" ht="12.75" customHeight="1" x14ac:dyDescent="0.2">
      <c r="A346" s="1"/>
      <c r="B346" s="1"/>
      <c r="C346" s="1"/>
      <c r="D346" s="1"/>
      <c r="E346" s="7"/>
      <c r="F346" s="2"/>
      <c r="I346" s="2"/>
    </row>
    <row r="347" spans="1:9" ht="12.75" customHeight="1" x14ac:dyDescent="0.2">
      <c r="A347" s="1"/>
      <c r="B347" s="1"/>
      <c r="C347" s="1"/>
      <c r="D347" s="1"/>
      <c r="E347" s="7"/>
      <c r="F347" s="2"/>
      <c r="I347" s="2"/>
    </row>
    <row r="348" spans="1:9" ht="12.75" customHeight="1" x14ac:dyDescent="0.2">
      <c r="A348" s="1"/>
      <c r="B348" s="1"/>
      <c r="C348" s="1"/>
      <c r="D348" s="1"/>
      <c r="E348" s="7"/>
      <c r="F348" s="2"/>
      <c r="I348" s="2"/>
    </row>
    <row r="349" spans="1:9" ht="12.75" customHeight="1" x14ac:dyDescent="0.2">
      <c r="A349" s="1"/>
      <c r="B349" s="1"/>
      <c r="C349" s="1"/>
      <c r="D349" s="1"/>
      <c r="E349" s="7"/>
      <c r="F349" s="2"/>
      <c r="I349" s="2"/>
    </row>
    <row r="350" spans="1:9" ht="12.75" customHeight="1" x14ac:dyDescent="0.2">
      <c r="A350" s="1"/>
      <c r="B350" s="1"/>
      <c r="C350" s="1"/>
      <c r="D350" s="1"/>
      <c r="E350" s="7"/>
      <c r="F350" s="2"/>
      <c r="I350" s="2"/>
    </row>
    <row r="351" spans="1:9" ht="12.75" customHeight="1" x14ac:dyDescent="0.2">
      <c r="A351" s="1"/>
      <c r="B351" s="1"/>
      <c r="C351" s="1"/>
      <c r="D351" s="1"/>
      <c r="E351" s="7"/>
      <c r="F351" s="2"/>
      <c r="I351" s="2"/>
    </row>
    <row r="352" spans="1:9" ht="12.75" customHeight="1" x14ac:dyDescent="0.2">
      <c r="A352" s="1"/>
      <c r="B352" s="1"/>
      <c r="C352" s="1"/>
      <c r="D352" s="1"/>
      <c r="E352" s="7"/>
      <c r="F352" s="2"/>
      <c r="I352" s="2"/>
    </row>
    <row r="353" spans="1:9" ht="12.75" customHeight="1" x14ac:dyDescent="0.2">
      <c r="A353" s="1"/>
      <c r="B353" s="1"/>
      <c r="C353" s="1"/>
      <c r="D353" s="1"/>
      <c r="E353" s="7"/>
      <c r="F353" s="2"/>
      <c r="I353" s="2"/>
    </row>
    <row r="354" spans="1:9" ht="12.75" customHeight="1" x14ac:dyDescent="0.2">
      <c r="A354" s="1"/>
      <c r="B354" s="1"/>
      <c r="C354" s="1"/>
      <c r="D354" s="1"/>
      <c r="E354" s="7"/>
      <c r="F354" s="2"/>
      <c r="I354" s="2"/>
    </row>
    <row r="355" spans="1:9" ht="12.75" customHeight="1" x14ac:dyDescent="0.2">
      <c r="A355" s="1"/>
      <c r="B355" s="1"/>
      <c r="C355" s="1"/>
      <c r="D355" s="1"/>
      <c r="E355" s="7"/>
      <c r="F355" s="2"/>
      <c r="I355" s="2"/>
    </row>
    <row r="356" spans="1:9" ht="12.75" customHeight="1" x14ac:dyDescent="0.2">
      <c r="A356" s="1"/>
      <c r="B356" s="1"/>
      <c r="C356" s="1"/>
      <c r="D356" s="1"/>
      <c r="E356" s="7"/>
      <c r="F356" s="2"/>
      <c r="I356" s="2"/>
    </row>
    <row r="357" spans="1:9" ht="12.75" customHeight="1" x14ac:dyDescent="0.2">
      <c r="A357" s="1"/>
      <c r="B357" s="1"/>
      <c r="C357" s="1"/>
      <c r="D357" s="1"/>
      <c r="E357" s="7"/>
      <c r="F357" s="2"/>
      <c r="I357" s="2"/>
    </row>
    <row r="358" spans="1:9" ht="12.75" customHeight="1" x14ac:dyDescent="0.2">
      <c r="A358" s="1"/>
      <c r="B358" s="1"/>
      <c r="C358" s="1"/>
      <c r="D358" s="1"/>
      <c r="E358" s="7"/>
      <c r="F358" s="2"/>
      <c r="I358" s="2"/>
    </row>
    <row r="359" spans="1:9" ht="12.75" customHeight="1" x14ac:dyDescent="0.2">
      <c r="A359" s="1"/>
      <c r="B359" s="1"/>
      <c r="C359" s="1"/>
      <c r="D359" s="1"/>
      <c r="E359" s="7"/>
      <c r="F359" s="2"/>
      <c r="I359" s="2"/>
    </row>
    <row r="360" spans="1:9" ht="12.75" customHeight="1" x14ac:dyDescent="0.2">
      <c r="A360" s="1"/>
      <c r="B360" s="1"/>
      <c r="C360" s="1"/>
      <c r="D360" s="1"/>
      <c r="E360" s="7"/>
      <c r="F360" s="2"/>
      <c r="I360" s="2"/>
    </row>
    <row r="361" spans="1:9" ht="12.75" customHeight="1" x14ac:dyDescent="0.2">
      <c r="A361" s="1"/>
      <c r="B361" s="1"/>
      <c r="C361" s="1"/>
      <c r="D361" s="1"/>
      <c r="E361" s="7"/>
      <c r="F361" s="2"/>
      <c r="I361" s="2"/>
    </row>
    <row r="362" spans="1:9" ht="12.75" customHeight="1" x14ac:dyDescent="0.2">
      <c r="A362" s="1"/>
      <c r="B362" s="1"/>
      <c r="C362" s="1"/>
      <c r="D362" s="1"/>
      <c r="E362" s="7"/>
      <c r="F362" s="2"/>
      <c r="I362" s="2"/>
    </row>
    <row r="363" spans="1:9" ht="12.75" customHeight="1" x14ac:dyDescent="0.2">
      <c r="A363" s="1"/>
      <c r="B363" s="1"/>
      <c r="C363" s="1"/>
      <c r="D363" s="1"/>
      <c r="E363" s="7"/>
      <c r="F363" s="2"/>
      <c r="I363" s="2"/>
    </row>
  </sheetData>
  <dataConsolidate/>
  <mergeCells count="2">
    <mergeCell ref="A1:S1"/>
    <mergeCell ref="A2:S2"/>
  </mergeCells>
  <printOptions horizontalCentered="1"/>
  <pageMargins left="0.35" right="0.35" top="0.75" bottom="0.75" header="0.5" footer="0.5"/>
  <pageSetup scale="61" fitToHeight="0" orientation="landscape" r:id="rId1"/>
  <headerFooter alignWithMargins="0">
    <oddFooter>&amp;R&amp;"Arial,Bold"&amp;10&amp;A</oddFooter>
  </headerFooter>
  <rowBreaks count="2" manualBreakCount="2">
    <brk id="61" max="14" man="1"/>
    <brk id="121" max="1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3.xml><?xml version="1.0" encoding="utf-8"?>
<p:properties xmlns:p="http://schemas.microsoft.com/office/2006/metadata/properties" xmlns:xsi="http://www.w3.org/2001/XMLSchema-instance">
  <documentManagement>
    <agencycategory xmlns="95bcd5de-dc08-4713-bfa6-7e467237032b" xsi:nil="true"/>
    <agencyservicedetail xmlns="95bcd5de-dc08-4713-bfa6-7e467237032b">28</agencyservicedetail>
    <agencyorganization xmlns="95bcd5de-dc08-4713-bfa6-7e467237032b">3</agencyorganization>
    <agencyinstitution xmlns="95bcd5de-dc08-4713-bfa6-7e467237032b" xsi:nil="true"/>
    <agencyservice xmlns="95bcd5de-dc08-4713-bfa6-7e467237032b">4</agencyservice>
    <ModifiedDate xmlns="a0e9ca8b-75ec-4480-9079-733c324b2be6" xsi:nil="true"/>
    <agencyservicedescription xmlns="95bcd5de-dc08-4713-bfa6-7e467237032b" xsi:nil="true"/>
    <typeoffile xmlns="95bcd5de-dc08-4713-bfa6-7e467237032b">3</typeoffile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Add New File" ma:contentTypeID="0x0101004D94B07D3BE04E4AA4284BE5ABF4C16F00197C8F47905EC14886C07787AB8B6EA0" ma:contentTypeVersion="16" ma:contentTypeDescription="Add new file to your library." ma:contentTypeScope="" ma:versionID="cc8f6c14773ba00083fbe39d91bc48b7">
  <xsd:schema xmlns:xsd="http://www.w3.org/2001/XMLSchema" xmlns:p="http://schemas.microsoft.com/office/2006/metadata/properties" xmlns:ns2="95bcd5de-dc08-4713-bfa6-7e467237032b" xmlns:ns3="a0e9ca8b-75ec-4480-9079-733c324b2be6" targetNamespace="http://schemas.microsoft.com/office/2006/metadata/properties" ma:root="true" ma:fieldsID="add045fc2a7e4dc832ad9fee37aea5e1" ns2:_="" ns3:_="">
    <xsd:import namespace="95bcd5de-dc08-4713-bfa6-7e467237032b"/>
    <xsd:import namespace="a0e9ca8b-75ec-4480-9079-733c324b2be6"/>
    <xsd:element name="properties">
      <xsd:complexType>
        <xsd:sequence>
          <xsd:element name="documentManagement">
            <xsd:complexType>
              <xsd:all>
                <xsd:element ref="ns2:typeoffile" minOccurs="0"/>
                <xsd:element ref="ns2:agencyorganization" minOccurs="0"/>
                <xsd:element ref="ns2:agencyservice" minOccurs="0"/>
                <xsd:element ref="ns2:agencyservicedetail" minOccurs="0"/>
                <xsd:element ref="ns2:agencyinstitution" minOccurs="0"/>
                <xsd:element ref="ns2:agencyservicedescription" minOccurs="0"/>
                <xsd:element ref="ns2:agencycategory" minOccurs="0"/>
                <xsd:element ref="ns3:Modified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5bcd5de-dc08-4713-bfa6-7e467237032b" elementFormDefault="qualified">
    <xsd:import namespace="http://schemas.microsoft.com/office/2006/documentManagement/types"/>
    <xsd:element name="typeoffile" ma:index="2" nillable="true" ma:displayName="Type of File" ma:list="900be708-dda1-4035-8d52-35291207780a" ma:internalName="typeoffile" ma:showField="Title" ma:web="64f09799-05ad-4829-8d51-5b0eb68d9ab0">
      <xsd:simpleType>
        <xsd:restriction base="dms:Lookup"/>
      </xsd:simpleType>
    </xsd:element>
    <xsd:element name="agencyorganization" ma:index="3" nillable="true" ma:displayName="Agency Organization" ma:list="4853cb9c-c36b-4d4a-9189-c2591ac437e8" ma:internalName="agencyorganization" ma:showField="Title" ma:web="64f09799-05ad-4829-8d51-5b0eb68d9ab0">
      <xsd:simpleType>
        <xsd:restriction base="dms:Lookup"/>
      </xsd:simpleType>
    </xsd:element>
    <xsd:element name="agencyservice" ma:index="4" nillable="true" ma:displayName="Agency Service" ma:list="3c393606-df97-4ae9-8c4a-75ab717b0a05" ma:internalName="agencyservice" ma:showField="Title" ma:web="64f09799-05ad-4829-8d51-5b0eb68d9ab0">
      <xsd:simpleType>
        <xsd:restriction base="dms:Lookup"/>
      </xsd:simpleType>
    </xsd:element>
    <xsd:element name="agencyservicedetail" ma:index="5" nillable="true" ma:displayName="Agency Service Detail" ma:list="315beffe-0c26-4750-af26-7cfc26b48f65" ma:internalName="agencyservicedetail" ma:showField="Title" ma:web="64f09799-05ad-4829-8d51-5b0eb68d9ab0">
      <xsd:simpleType>
        <xsd:restriction base="dms:Lookup"/>
      </xsd:simpleType>
    </xsd:element>
    <xsd:element name="agencyinstitution" ma:index="6" nillable="true" ma:displayName="Agency Institution" ma:list="959036bb-132b-430b-a5de-8f58d38eb840" ma:internalName="agencyinstitution" ma:readOnly="false" ma:showField="Title" ma:web="64f09799-05ad-4829-8d51-5b0eb68d9ab0">
      <xsd:simpleType>
        <xsd:restriction base="dms:Lookup"/>
      </xsd:simpleType>
    </xsd:element>
    <xsd:element name="agencyservicedescription" ma:index="7" nillable="true" ma:displayName="Agency Service Description" ma:default="" ma:internalName="agencyservicedescription">
      <xsd:simpleType>
        <xsd:restriction base="dms:Note"/>
      </xsd:simpleType>
    </xsd:element>
    <xsd:element name="agencycategory" ma:index="8" nillable="true" ma:displayName="Agency Category" ma:list="58dd5077-92d9-49fb-9241-7e7dcb76bc77" ma:internalName="agencycategory" ma:showField="Title" ma:web="64f09799-05ad-4829-8d51-5b0eb68d9ab0">
      <xsd:simpleType>
        <xsd:restriction base="dms:Lookup"/>
      </xsd:simpleType>
    </xsd:element>
  </xsd:schema>
  <xsd:schema xmlns:xsd="http://www.w3.org/2001/XMLSchema" xmlns:dms="http://schemas.microsoft.com/office/2006/documentManagement/types" targetNamespace="a0e9ca8b-75ec-4480-9079-733c324b2be6" elementFormDefault="qualified">
    <xsd:import namespace="http://schemas.microsoft.com/office/2006/documentManagement/types"/>
    <xsd:element name="ModifiedDate" ma:index="15" nillable="true" ma:displayName="ModifiedDate" ma:format="DateTime" ma:internalName="Modifie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8DE8BCB5-CF5A-406F-A1EE-A75001E0AC7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8AF4EA3-04D2-442E-9BDA-73E9158FDAF0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E2548B56-4630-4C3B-AB2F-C6413017AB40}">
  <ds:schemaRefs>
    <ds:schemaRef ds:uri="http://purl.org/dc/terms/"/>
    <ds:schemaRef ds:uri="a0e9ca8b-75ec-4480-9079-733c324b2be6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95bcd5de-dc08-4713-bfa6-7e467237032b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3757DC5-FD48-4923-AE43-5A202D00B1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bcd5de-dc08-4713-bfa6-7e467237032b"/>
    <ds:schemaRef ds:uri="a0e9ca8b-75ec-4480-9079-733c324b2be6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UAM</vt:lpstr>
      <vt:lpstr>UAM!Print_Area</vt:lpstr>
      <vt:lpstr>UAM!Print_Titles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UAM 2015-17</dc:title>
  <dc:creator>CharletteM</dc:creator>
  <cp:lastModifiedBy>Tara Smith</cp:lastModifiedBy>
  <cp:lastPrinted>2016-03-10T14:51:10Z</cp:lastPrinted>
  <dcterms:created xsi:type="dcterms:W3CDTF">2011-09-01T23:00:46Z</dcterms:created>
  <dcterms:modified xsi:type="dcterms:W3CDTF">2016-03-11T20:46:40Z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0x0101004D94B07D3BE04E4AA4284BE5ABF4C16F00197C8F47905EC14886C07787AB8B6EA0</vt:lpwstr>
  </property>
  <property fmtid="{D5CDD505-2E9C-101B-9397-08002B2CF9AE}" pid="3" name="TemplateUrl">
    <vt:lpwstr/>
  </property>
  <property fmtid="{D5CDD505-2E9C-101B-9397-08002B2CF9AE}" pid="4" name="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folderdetail">
    <vt:lpwstr/>
  </property>
</Properties>
</file>