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UAM" sheetId="1" r:id="rId1"/>
  </sheets>
  <definedNames>
    <definedName name="_xlnm.Print_Area" localSheetId="0">UAM!$A$1:$O$253</definedName>
    <definedName name="_xlnm.Print_Titles" localSheetId="0">UAM!$4:$8</definedName>
    <definedName name="Z_1737B9D3_9FB4_11D4_8459_00E0B8102410_.wvu.PrintArea" localSheetId="0" hidden="1">UAM!$A$12:$F$221</definedName>
    <definedName name="Z_1737B9D3_9FB4_11D4_8459_00E0B8102410_.wvu.PrintTitles" localSheetId="0" hidden="1">UAM!#REF!</definedName>
    <definedName name="Z_1737B9D3_9FB4_11D4_8459_00E0B8102410_.wvu.Rows" localSheetId="0" hidden="1">UAM!#REF!</definedName>
    <definedName name="Z_1F098C89_8750_4024_A10A_C2B20B352106_.wvu.PrintArea" localSheetId="0" hidden="1">UAM!$A$12:$F$221</definedName>
    <definedName name="Z_1F098C89_8750_4024_A10A_C2B20B352106_.wvu.PrintTitles" localSheetId="0" hidden="1">UAM!#REF!</definedName>
    <definedName name="Z_3F93EEC0_66C4_45BD_937B_1D868C3ACBD4_.wvu.PrintArea" localSheetId="0" hidden="1">UAM!$A$12:$F$221</definedName>
    <definedName name="Z_3F93EEC0_66C4_45BD_937B_1D868C3ACBD4_.wvu.PrintTitles" localSheetId="0" hidden="1">UAM!#REF!</definedName>
    <definedName name="Z_3F93EEC0_66C4_45BD_937B_1D868C3ACBD4_.wvu.Rows" localSheetId="0" hidden="1">UAM!#REF!</definedName>
  </definedNames>
  <calcPr calcId="152511" concurrentCalc="0"/>
</workbook>
</file>

<file path=xl/calcChain.xml><?xml version="1.0" encoding="utf-8"?>
<calcChain xmlns="http://schemas.openxmlformats.org/spreadsheetml/2006/main">
  <c r="N251" i="1" l="1"/>
  <c r="L251" i="1"/>
  <c r="J251" i="1"/>
  <c r="H251" i="1"/>
  <c r="F251" i="1"/>
  <c r="N238" i="1"/>
  <c r="L238" i="1"/>
  <c r="J238" i="1"/>
  <c r="H238" i="1"/>
  <c r="F238" i="1"/>
  <c r="N222" i="1"/>
  <c r="N205" i="1"/>
  <c r="N215" i="1"/>
  <c r="N224" i="1"/>
  <c r="L222" i="1"/>
  <c r="L205" i="1"/>
  <c r="L215" i="1"/>
  <c r="L224" i="1"/>
  <c r="J222" i="1"/>
  <c r="J205" i="1"/>
  <c r="J215" i="1"/>
  <c r="J224" i="1"/>
  <c r="H222" i="1"/>
  <c r="H205" i="1"/>
  <c r="H215" i="1"/>
  <c r="H224" i="1"/>
  <c r="F222" i="1"/>
  <c r="F205" i="1"/>
  <c r="F215" i="1"/>
  <c r="F224" i="1"/>
  <c r="M200" i="1"/>
  <c r="M201" i="1"/>
  <c r="M202" i="1"/>
  <c r="M203" i="1"/>
  <c r="M204" i="1"/>
  <c r="N191" i="1"/>
  <c r="N170" i="1"/>
  <c r="N183" i="1"/>
  <c r="N193" i="1"/>
  <c r="L191" i="1"/>
  <c r="L170" i="1"/>
  <c r="L183" i="1"/>
  <c r="L193" i="1"/>
  <c r="J191" i="1"/>
  <c r="J170" i="1"/>
  <c r="J183" i="1"/>
  <c r="J193" i="1"/>
  <c r="H191" i="1"/>
  <c r="H170" i="1"/>
  <c r="H183" i="1"/>
  <c r="H193" i="1"/>
  <c r="F191" i="1"/>
  <c r="F170" i="1"/>
  <c r="F183" i="1"/>
  <c r="F193" i="1"/>
  <c r="N135" i="1"/>
  <c r="N119" i="1"/>
  <c r="N50" i="1"/>
  <c r="N146" i="1"/>
  <c r="N156" i="1"/>
  <c r="N158" i="1"/>
  <c r="L135" i="1"/>
  <c r="L119" i="1"/>
  <c r="L50" i="1"/>
  <c r="L146" i="1"/>
  <c r="L156" i="1"/>
  <c r="L104" i="1"/>
  <c r="L158" i="1"/>
  <c r="J135" i="1"/>
  <c r="J119" i="1"/>
  <c r="J50" i="1"/>
  <c r="J146" i="1"/>
  <c r="J156" i="1"/>
  <c r="J104" i="1"/>
  <c r="J158" i="1"/>
  <c r="H135" i="1"/>
  <c r="H119" i="1"/>
  <c r="H50" i="1"/>
  <c r="H146" i="1"/>
  <c r="H156" i="1"/>
  <c r="H104" i="1"/>
  <c r="H158" i="1"/>
  <c r="F135" i="1"/>
  <c r="F119" i="1"/>
  <c r="F50" i="1"/>
  <c r="F146" i="1"/>
  <c r="F156" i="1"/>
  <c r="F104" i="1"/>
  <c r="F158" i="1"/>
  <c r="M35" i="1"/>
  <c r="N232" i="1"/>
  <c r="N243" i="1"/>
  <c r="N249" i="1"/>
  <c r="L232" i="1"/>
  <c r="L243" i="1"/>
  <c r="L249" i="1"/>
  <c r="J232" i="1"/>
  <c r="J243" i="1"/>
  <c r="J249" i="1"/>
  <c r="H232" i="1"/>
  <c r="H243" i="1"/>
  <c r="H249" i="1"/>
  <c r="F232" i="1"/>
  <c r="F243" i="1"/>
  <c r="F249" i="1"/>
  <c r="M165" i="1"/>
  <c r="M164" i="1"/>
  <c r="M219" i="1"/>
  <c r="M220" i="1"/>
  <c r="M221" i="1"/>
  <c r="M188" i="1"/>
  <c r="M189" i="1"/>
  <c r="M190" i="1"/>
  <c r="M142" i="1"/>
  <c r="M145" i="1"/>
  <c r="M144" i="1"/>
  <c r="M143" i="1"/>
  <c r="M141" i="1"/>
  <c r="M140" i="1"/>
  <c r="M139" i="1"/>
  <c r="M134" i="1"/>
  <c r="M133" i="1"/>
  <c r="M132" i="1"/>
  <c r="M131" i="1"/>
  <c r="M130" i="1"/>
  <c r="M129" i="1"/>
  <c r="M128" i="1"/>
  <c r="M127" i="1"/>
  <c r="M126" i="1"/>
  <c r="M125" i="1"/>
  <c r="M123" i="1"/>
  <c r="M118" i="1"/>
  <c r="M117" i="1"/>
  <c r="M116" i="1"/>
  <c r="M115" i="1"/>
  <c r="M114" i="1"/>
  <c r="M113" i="1"/>
  <c r="M112" i="1"/>
  <c r="M111" i="1"/>
  <c r="M110" i="1"/>
  <c r="M109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248" i="1"/>
  <c r="M247" i="1"/>
  <c r="M242" i="1"/>
  <c r="M231" i="1"/>
  <c r="M199" i="1"/>
  <c r="M169" i="1"/>
  <c r="M168" i="1"/>
  <c r="M167" i="1"/>
  <c r="M166" i="1"/>
  <c r="H253" i="1"/>
  <c r="L253" i="1"/>
  <c r="N253" i="1"/>
  <c r="J253" i="1"/>
  <c r="F253" i="1"/>
</calcChain>
</file>

<file path=xl/sharedStrings.xml><?xml version="1.0" encoding="utf-8"?>
<sst xmlns="http://schemas.openxmlformats.org/spreadsheetml/2006/main" count="473" uniqueCount="257">
  <si>
    <t>TOTAL UAM</t>
  </si>
  <si>
    <t>SUBTOTAL UAM-AHEOTA</t>
  </si>
  <si>
    <t>TOTAL</t>
  </si>
  <si>
    <t>Workforce Ed Part-time Faculty</t>
  </si>
  <si>
    <t>Workforce Ed. Instructor</t>
  </si>
  <si>
    <t>ACADEMIC POSITIONS</t>
  </si>
  <si>
    <t>NINE MONTH EDUCATIONAL AND GENERAL</t>
  </si>
  <si>
    <t>AHEOTA Coordinator/Recruiter</t>
  </si>
  <si>
    <t>TWELVE MONTH EDUCATIONAL AND GENERAL</t>
  </si>
  <si>
    <t>Director, AHEOTA</t>
  </si>
  <si>
    <t>ADMINISTRATIVE POSITIONS</t>
  </si>
  <si>
    <t>TRAINING ACADEMY - WARREN CENTER</t>
  </si>
  <si>
    <t>ARKANSAS HEAVY EQUIPMENT OPERATOR</t>
  </si>
  <si>
    <t>SUBTOTAL UAM-CT-C</t>
  </si>
  <si>
    <t>Workforce Ed Instructor</t>
  </si>
  <si>
    <t>Tech. Center Dir. Of Instructors</t>
  </si>
  <si>
    <t>Director of Vocational Counseling</t>
  </si>
  <si>
    <t>Project Coordinator</t>
  </si>
  <si>
    <t>Vice-Chancellor - Crossett</t>
  </si>
  <si>
    <t>UAM-COLLEGE OF TECHNOLOGY - CROSSETT</t>
  </si>
  <si>
    <t>SUBTOTAL UAM-CT-M</t>
  </si>
  <si>
    <t>UAM-COLLEGE OF TECHNOLOGY - MCGEHEE</t>
  </si>
  <si>
    <t>Business Development Cntr Coord</t>
  </si>
  <si>
    <t>Assistant Athletic Trainer</t>
  </si>
  <si>
    <t>Bookstore Manager</t>
  </si>
  <si>
    <t>Head Athletic Trainer</t>
  </si>
  <si>
    <t>Asst. Coach</t>
  </si>
  <si>
    <t>Head Coach</t>
  </si>
  <si>
    <t>Director of Athletics</t>
  </si>
  <si>
    <t>NON-CLASSIFIED POSITIONS</t>
  </si>
  <si>
    <t>TWELVE MONTH AUXILIARY ENTERPRISES</t>
  </si>
  <si>
    <t>Graduate Assistant</t>
  </si>
  <si>
    <t>Part-Time Faculty</t>
  </si>
  <si>
    <t>Lecturer</t>
  </si>
  <si>
    <t>Clinical Instructor</t>
  </si>
  <si>
    <t>Clinical Assistant Professor</t>
  </si>
  <si>
    <t>Clinical Associate Professor</t>
  </si>
  <si>
    <t>Instructor</t>
  </si>
  <si>
    <t>Asst. Professor</t>
  </si>
  <si>
    <t>Assoc. Professor</t>
  </si>
  <si>
    <t>Professor</t>
  </si>
  <si>
    <t>Faculty</t>
  </si>
  <si>
    <t>Distinguished Professor</t>
  </si>
  <si>
    <t>Research Assistant</t>
  </si>
  <si>
    <t>Learning Skills Specialist</t>
  </si>
  <si>
    <t>Asst. Librarian</t>
  </si>
  <si>
    <t>Assoc. Librarian</t>
  </si>
  <si>
    <t>Forest Manager</t>
  </si>
  <si>
    <t>Director of Library</t>
  </si>
  <si>
    <t>Research Associate</t>
  </si>
  <si>
    <t>Department Chairperson</t>
  </si>
  <si>
    <t>Chair Agri. &amp; Dir. SEREC</t>
  </si>
  <si>
    <t>Academic Advisor</t>
  </si>
  <si>
    <t>Director of Disability Services</t>
  </si>
  <si>
    <t>Dir. Of Retention Services</t>
  </si>
  <si>
    <t>Dir. Of Academic Advising</t>
  </si>
  <si>
    <t>Dir. of Student Prog &amp; Activities</t>
  </si>
  <si>
    <t>Administrator of Grants &amp; Contracts</t>
  </si>
  <si>
    <t>Asst. Dir. Info. Tech. System Mgmt.</t>
  </si>
  <si>
    <t>Dir. of Recruitment &amp; Orientation</t>
  </si>
  <si>
    <t>Director of Distance Learning</t>
  </si>
  <si>
    <t>Director of Admin. Services</t>
  </si>
  <si>
    <t>Director of Student Financial Aid</t>
  </si>
  <si>
    <t>Director of Adm. &amp; Enrollment Mgmt.</t>
  </si>
  <si>
    <t>Director of Engineering Systems</t>
  </si>
  <si>
    <t>Director of University Relations</t>
  </si>
  <si>
    <t>Project/Program Specialist</t>
  </si>
  <si>
    <t>Project/Program Manager</t>
  </si>
  <si>
    <t>Project/Program Director</t>
  </si>
  <si>
    <t>Project/Program Administrator</t>
  </si>
  <si>
    <t>Assoc. Vice-Chanc. For Finance &amp; Adm</t>
  </si>
  <si>
    <t>Asst. to the Chancellor</t>
  </si>
  <si>
    <t>Assoc. Vice-Chanc. for Acad. Affairs</t>
  </si>
  <si>
    <t>Director of Physical Plant</t>
  </si>
  <si>
    <t>Registrar</t>
  </si>
  <si>
    <t>Director of Information Technology</t>
  </si>
  <si>
    <t>Dean of Schools</t>
  </si>
  <si>
    <t>Vice Chanc. for Student Affairs</t>
  </si>
  <si>
    <t>V/C Univ. Advanc. &amp; Public Serv.</t>
  </si>
  <si>
    <t>Vice-Chanc. for Finance &amp; Admin.</t>
  </si>
  <si>
    <t>Vice-Chanc. for Acad Affairs &amp; Provost</t>
  </si>
  <si>
    <t>Chancellor, U of A Monticello</t>
  </si>
  <si>
    <t>UNIVERSITY OF ARKANSAS AT MONTICELLO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</si>
  <si>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</si>
  <si>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</si>
  <si>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</si>
  <si>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</si>
  <si>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</si>
  <si>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</si>
  <si>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</si>
  <si>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</si>
  <si>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</si>
  <si>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</si>
  <si>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</si>
  <si>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</si>
  <si>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</si>
  <si>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</si>
  <si>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</si>
  <si>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</si>
  <si>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</si>
  <si>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</si>
  <si>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Asst Athl Dir for Compliance</t>
  </si>
  <si>
    <t>Director of Institutional Research</t>
  </si>
  <si>
    <t>Director of Grants</t>
  </si>
  <si>
    <t xml:space="preserve">Director of Community Education </t>
  </si>
  <si>
    <t>Director of Alumni Services</t>
  </si>
  <si>
    <t>SUBTOTAL</t>
  </si>
  <si>
    <t>Vice-Chancellor - McGehee</t>
  </si>
  <si>
    <t>Director of Special Events</t>
  </si>
  <si>
    <t>Director of Student Progs &amp; Activ.</t>
  </si>
  <si>
    <t>Dir. of Student Progs &amp; Activities</t>
  </si>
  <si>
    <t>HIGHER EDUCATION PERSONAL SERVICES RECOMMENDATIONS FOR THE 2018-19 FISCAL YEAR</t>
  </si>
  <si>
    <t>2017-18</t>
  </si>
  <si>
    <t>2018-19</t>
  </si>
  <si>
    <t>CLASSIFIED POSITIONS</t>
  </si>
  <si>
    <t>A031C</t>
  </si>
  <si>
    <t>Assistant Controller</t>
  </si>
  <si>
    <t>D044C</t>
  </si>
  <si>
    <t>Systems Analyst</t>
  </si>
  <si>
    <t>D057C</t>
  </si>
  <si>
    <t>Information Technology Manager</t>
  </si>
  <si>
    <t>S008C</t>
  </si>
  <si>
    <t>Campus Maintenance Supervisor</t>
  </si>
  <si>
    <t>D063C</t>
  </si>
  <si>
    <t>Computer Support Specialist</t>
  </si>
  <si>
    <t>A065C</t>
  </si>
  <si>
    <t>Payroll Services Coordinator</t>
  </si>
  <si>
    <t>V007C</t>
  </si>
  <si>
    <t>Procurement Coordinator</t>
  </si>
  <si>
    <t>D065C</t>
  </si>
  <si>
    <t>Network Support Analyst</t>
  </si>
  <si>
    <t>A074C</t>
  </si>
  <si>
    <t>Fiscal Support Supervisor</t>
  </si>
  <si>
    <t>P022C</t>
  </si>
  <si>
    <t>Coord of Sports Information</t>
  </si>
  <si>
    <t>G180C</t>
  </si>
  <si>
    <t>Grants Analyst</t>
  </si>
  <si>
    <t>HE Public Safety Supervisor</t>
  </si>
  <si>
    <t>R025C</t>
  </si>
  <si>
    <t>Human Resources Analyst</t>
  </si>
  <si>
    <t>A089C</t>
  </si>
  <si>
    <t>Accountant I</t>
  </si>
  <si>
    <t>V014C</t>
  </si>
  <si>
    <t>Buyer</t>
  </si>
  <si>
    <t>G197C</t>
  </si>
  <si>
    <t>Director of Alumni</t>
  </si>
  <si>
    <t>G195C</t>
  </si>
  <si>
    <t>HEI Program Coordinator</t>
  </si>
  <si>
    <t>X119C</t>
  </si>
  <si>
    <t>Occupational Safety Coord</t>
  </si>
  <si>
    <t>T055C</t>
  </si>
  <si>
    <t>Public Safety Officer</t>
  </si>
  <si>
    <t>S022C</t>
  </si>
  <si>
    <t>Skilled Trades Supervisor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</si>
  <si>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</si>
  <si>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</si>
  <si>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</si>
  <si>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</si>
  <si>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</si>
  <si>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</si>
  <si>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</si>
  <si>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</si>
  <si>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E050C</t>
  </si>
  <si>
    <t>Library Supervisor</t>
  </si>
  <si>
    <t>S031C</t>
  </si>
  <si>
    <t>Skilled Tradesman</t>
  </si>
  <si>
    <t>S041C</t>
  </si>
  <si>
    <t>Boiler Operator</t>
  </si>
  <si>
    <t>P041C</t>
  </si>
  <si>
    <t>Commercial Graphic Artist</t>
  </si>
  <si>
    <t>D084C</t>
  </si>
  <si>
    <t>Computer Operator</t>
  </si>
  <si>
    <t>V018C</t>
  </si>
  <si>
    <t>Warehouse Manager</t>
  </si>
  <si>
    <t>C050C</t>
  </si>
  <si>
    <t>Administrative Support Supv</t>
  </si>
  <si>
    <t>G218C</t>
  </si>
  <si>
    <t>Student Recruit Specialist</t>
  </si>
  <si>
    <t>C056C</t>
  </si>
  <si>
    <t>Administrative Specialist III</t>
  </si>
  <si>
    <t>A098C</t>
  </si>
  <si>
    <t>Fiscal Support Specialist</t>
  </si>
  <si>
    <t>P053C</t>
  </si>
  <si>
    <t>Special Events Coordinator</t>
  </si>
  <si>
    <t>M077C</t>
  </si>
  <si>
    <t>Corrdinator of Housekeeping</t>
  </si>
  <si>
    <t>C073C</t>
  </si>
  <si>
    <t>Administrative Specialist II</t>
  </si>
  <si>
    <t>S060C</t>
  </si>
  <si>
    <t>Heavy Equipment Operator</t>
  </si>
  <si>
    <t>C069C</t>
  </si>
  <si>
    <t>Library Technician</t>
  </si>
  <si>
    <t>C078C</t>
  </si>
  <si>
    <t xml:space="preserve">Cashier </t>
  </si>
  <si>
    <t>S065C</t>
  </si>
  <si>
    <t>Maintenance Assistant</t>
  </si>
  <si>
    <t>C082C</t>
  </si>
  <si>
    <t>Registrars Assistant</t>
  </si>
  <si>
    <t>C087C</t>
  </si>
  <si>
    <t>Administrative Specialist I</t>
  </si>
  <si>
    <t>T089C</t>
  </si>
  <si>
    <t>HE Public Safety Dispatcher</t>
  </si>
  <si>
    <t>V029C</t>
  </si>
  <si>
    <t>Purchasing Assistant</t>
  </si>
  <si>
    <t>V028C</t>
  </si>
  <si>
    <t>Warehouse Worker</t>
  </si>
  <si>
    <t>B117C</t>
  </si>
  <si>
    <t>Academic Lab Assistant</t>
  </si>
  <si>
    <t>S081C</t>
  </si>
  <si>
    <t>Apprentice Tradesman</t>
  </si>
  <si>
    <t>S080C</t>
  </si>
  <si>
    <t>Equipment Operator</t>
  </si>
  <si>
    <t>S084C</t>
  </si>
  <si>
    <t>Institutional Svcs Supervisor</t>
  </si>
  <si>
    <t>S087C</t>
  </si>
  <si>
    <t>Institutional Svcs Assistant</t>
  </si>
  <si>
    <t>GRADE C124</t>
  </si>
  <si>
    <t>GRADE C122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</si>
  <si>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</si>
  <si>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</si>
  <si>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</si>
  <si>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</si>
  <si>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</si>
  <si>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</si>
  <si>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</si>
  <si>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</si>
  <si>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</si>
  <si>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</si>
  <si>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C109</t>
  </si>
  <si>
    <t>GRADE C108</t>
  </si>
  <si>
    <t>GRADE C107</t>
  </si>
  <si>
    <t>GRADE C106</t>
  </si>
  <si>
    <t>GRADE C105</t>
  </si>
  <si>
    <t>GRADE C104</t>
  </si>
  <si>
    <t>GRADE C103</t>
  </si>
  <si>
    <t>L038C</t>
  </si>
  <si>
    <t>Registered Nurse</t>
  </si>
  <si>
    <t>M034C</t>
  </si>
  <si>
    <t>UAM Director of Housing</t>
  </si>
  <si>
    <t>C055C</t>
  </si>
  <si>
    <t>Asst Bookstore Manager</t>
  </si>
  <si>
    <t>M075C</t>
  </si>
  <si>
    <t>Resident Hall Specialist</t>
  </si>
  <si>
    <t>S063C</t>
  </si>
  <si>
    <t>Innkeeper Specialist</t>
  </si>
  <si>
    <t>S033C</t>
  </si>
  <si>
    <t>Maintenance Supervisor</t>
  </si>
  <si>
    <t>R036C</t>
  </si>
  <si>
    <t>Human Resources Specialist</t>
  </si>
  <si>
    <t>M086C</t>
  </si>
  <si>
    <t>Child Care Technician</t>
  </si>
  <si>
    <t>Business and Industry Coordinator</t>
  </si>
  <si>
    <t>Coll. of Tech.  Campus Info Tech Coord.</t>
  </si>
  <si>
    <t>Asst. V-C of Stud. Aff./Dean of Students</t>
  </si>
  <si>
    <t>T051C</t>
  </si>
  <si>
    <t>Dean, Forest Resources/Dir. AFRC</t>
  </si>
  <si>
    <t>Coll. of Tech Campus Info Tech Coord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</si>
</sst>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\)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2" borderId="0" applyBorder="0"/>
  </cellStyleXfs>
  <cellXfs count="103">
    <xf numFmtId="0" fontId="0" fillId="0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3" fillId="0" borderId="0" xfId="1" applyNumberFormat="1" applyFont="1" applyFill="1" applyBorder="1"/>
    <xf numFmtId="49" fontId="3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/>
    <xf numFmtId="0" fontId="4" fillId="0" borderId="0" xfId="1" applyFont="1" applyFill="1" applyBorder="1"/>
    <xf numFmtId="3" fontId="2" fillId="0" borderId="0" xfId="1" applyNumberFormat="1" applyFont="1" applyFill="1" applyBorder="1"/>
    <xf numFmtId="0" fontId="2" fillId="0" borderId="0" xfId="2" applyNumberFormat="1" applyFont="1" applyFill="1" applyBorder="1"/>
    <xf numFmtId="0" fontId="5" fillId="0" borderId="0" xfId="4" applyFont="1" applyFill="1"/>
    <xf numFmtId="0" fontId="2" fillId="0" borderId="0" xfId="4" applyFont="1" applyFill="1"/>
    <xf numFmtId="3" fontId="2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/>
    <xf numFmtId="3" fontId="4" fillId="0" borderId="4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center"/>
    </xf>
    <xf numFmtId="0" fontId="2" fillId="0" borderId="8" xfId="2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0" fontId="6" fillId="0" borderId="0" xfId="1" applyNumberFormat="1" applyFont="1" applyFill="1"/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4" applyFont="1" applyFill="1" applyBorder="1"/>
    <xf numFmtId="0" fontId="2" fillId="0" borderId="0" xfId="4" applyNumberFormat="1" applyFont="1" applyFill="1" applyBorder="1"/>
    <xf numFmtId="164" fontId="2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 applyBorder="1" applyAlignment="1">
      <alignment horizontal="center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3" applyFont="1" applyFill="1" applyBorder="1"/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3" fontId="4" fillId="0" borderId="0" xfId="2" applyNumberFormat="1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10" xfId="2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/>
    <xf numFmtId="0" fontId="2" fillId="0" borderId="0" xfId="1" applyFont="1" applyFill="1" applyBorder="1" applyAlignment="1"/>
    <xf numFmtId="0" fontId="3" fillId="0" borderId="0" xfId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8" applyFont="1" applyFill="1" applyBorder="1"/>
    <xf numFmtId="0" fontId="2" fillId="0" borderId="0" xfId="0" applyFont="1" applyFill="1" applyBorder="1"/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9">
    <cellStyle name="Comma 2" xfId="5"/>
    <cellStyle name="Comma0" xfId="6"/>
    <cellStyle name="Normal" xfId="0" builtinId="0"/>
    <cellStyle name="Normal 2" xfId="7"/>
    <cellStyle name="Normal_asuj" xfId="8"/>
    <cellStyle name="Normal_Copy of ASUJ" xfId="2"/>
    <cellStyle name="Normal_non classified form A" xfId="3"/>
    <cellStyle name="Normal_UAM" xfId="1"/>
    <cellStyle name="Normal_UAPB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8"/>
  <sheetViews>
    <sheetView tabSelected="1" showOutlineSymbols="0" zoomScaleNormal="100" zoomScaleSheetLayoutView="70" workbookViewId="0">
      <selection activeCell="B237" sqref="B237"/>
    </sheetView>
  </sheetViews>
  <sheetFormatPr defaultColWidth="14.5703125" defaultRowHeight="12.75" customHeight="1" x14ac:dyDescent="0.2"/>
  <cols>
    <col min="1" max="1" width="4" style="6" bestFit="1" customWidth="1"/>
    <col min="2" max="2" width="7" style="6" customWidth="1"/>
    <col min="3" max="3" width="8.42578125" style="5" bestFit="1" customWidth="1"/>
    <col min="4" max="4" width="3.42578125" style="4" customWidth="1"/>
    <col min="5" max="5" width="48.140625" style="3" bestFit="1" customWidth="1"/>
    <col min="6" max="6" width="5.5703125" style="74" bestFit="1" customWidth="1"/>
    <col min="7" max="7" width="15.85546875" style="2" bestFit="1" customWidth="1"/>
    <col min="8" max="8" width="4.7109375" style="2" bestFit="1" customWidth="1"/>
    <col min="9" max="9" width="15.85546875" style="74" bestFit="1" customWidth="1"/>
    <col min="10" max="10" width="4.7109375" style="2" bestFit="1" customWidth="1"/>
    <col min="11" max="11" width="15.85546875" style="2" bestFit="1" customWidth="1"/>
    <col min="12" max="12" width="4.42578125" style="2" bestFit="1" customWidth="1"/>
    <col min="13" max="13" width="15.85546875" style="2" bestFit="1" customWidth="1"/>
    <col min="14" max="14" width="4.7109375" style="2" bestFit="1" customWidth="1"/>
    <col min="15" max="15" width="15.85546875" style="2" bestFit="1" customWidth="1"/>
    <col min="16" max="16" width="7.85546875" style="1" bestFit="1" customWidth="1"/>
    <col min="17" max="17" width="6" style="1" customWidth="1"/>
    <col min="18" max="18" width="4.7109375" style="1" customWidth="1"/>
    <col min="19" max="19" width="4.85546875" style="1" customWidth="1"/>
    <col min="20" max="20" width="4.28515625" style="1" customWidth="1"/>
    <col min="21" max="16384" width="14.5703125" style="1"/>
  </cols>
  <sheetData>
    <row r="1" spans="1:20" ht="12.75" customHeight="1" x14ac:dyDescent="0.2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0" ht="12.75" customHeight="1" x14ac:dyDescent="0.2">
      <c r="A2" s="102" t="s">
        <v>111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20" ht="12.75" customHeight="1" thickBot="1" x14ac:dyDescent="0.25">
      <c r="A3" s="44"/>
      <c r="B3" s="41"/>
      <c r="C3" s="43"/>
      <c r="D3" s="42"/>
      <c r="E3" s="41"/>
      <c r="F3" s="40"/>
      <c r="G3" s="40"/>
      <c r="H3" s="39"/>
      <c r="I3" s="39"/>
      <c r="J3" s="39"/>
      <c r="K3" s="40"/>
      <c r="L3" s="40"/>
      <c r="M3" s="40"/>
      <c r="N3" s="38"/>
      <c r="O3" s="38"/>
    </row>
    <row r="4" spans="1:20" ht="12.75" customHeight="1" x14ac:dyDescent="0.2">
      <c r="A4" s="37"/>
      <c r="B4" s="34"/>
      <c r="C4" s="36"/>
      <c r="D4" s="35"/>
      <c r="E4" s="34"/>
      <c r="F4" s="34"/>
      <c r="G4" s="84"/>
      <c r="H4" s="34"/>
      <c r="I4" s="84"/>
      <c r="J4" s="34"/>
      <c r="K4" s="84"/>
      <c r="L4" s="84"/>
      <c r="M4" s="84"/>
      <c r="N4" s="89"/>
      <c r="O4" s="90" t="s">
        <v>98</v>
      </c>
    </row>
    <row r="5" spans="1:20" ht="12.75" customHeight="1" x14ac:dyDescent="0.2">
      <c r="A5" s="33"/>
      <c r="B5" s="85"/>
      <c r="C5" s="31"/>
      <c r="D5" s="30"/>
      <c r="E5" s="85"/>
      <c r="F5" s="88"/>
      <c r="G5" s="83" t="s">
        <v>97</v>
      </c>
      <c r="H5" s="88"/>
      <c r="I5" s="83" t="s">
        <v>96</v>
      </c>
      <c r="J5" s="88"/>
      <c r="K5" s="83" t="s">
        <v>95</v>
      </c>
      <c r="L5" s="88"/>
      <c r="M5" s="83" t="s">
        <v>94</v>
      </c>
      <c r="N5" s="88"/>
      <c r="O5" s="86" t="s">
        <v>93</v>
      </c>
    </row>
    <row r="6" spans="1:20" ht="12.75" customHeight="1" x14ac:dyDescent="0.2">
      <c r="A6" s="32" t="s">
        <v>92</v>
      </c>
      <c r="B6" s="85" t="s">
        <v>91</v>
      </c>
      <c r="C6" s="31" t="s">
        <v>90</v>
      </c>
      <c r="D6" s="30"/>
      <c r="E6" s="85" t="s">
        <v>89</v>
      </c>
      <c r="F6" s="88"/>
      <c r="G6" s="83" t="s">
        <v>112</v>
      </c>
      <c r="H6" s="88"/>
      <c r="I6" s="83" t="s">
        <v>100</v>
      </c>
      <c r="J6" s="88"/>
      <c r="K6" s="83" t="s">
        <v>112</v>
      </c>
      <c r="L6" s="88"/>
      <c r="M6" s="83" t="s">
        <v>113</v>
      </c>
      <c r="N6" s="88"/>
      <c r="O6" s="86" t="s">
        <v>113</v>
      </c>
    </row>
    <row r="7" spans="1:20" ht="12.75" customHeight="1" x14ac:dyDescent="0.2">
      <c r="A7" s="32" t="s">
        <v>88</v>
      </c>
      <c r="B7" s="85" t="s">
        <v>87</v>
      </c>
      <c r="C7" s="31" t="s">
        <v>84</v>
      </c>
      <c r="D7" s="30"/>
      <c r="E7" s="85" t="s">
        <v>86</v>
      </c>
      <c r="F7" s="85" t="s">
        <v>84</v>
      </c>
      <c r="G7" s="83" t="s">
        <v>83</v>
      </c>
      <c r="H7" s="85" t="s">
        <v>85</v>
      </c>
      <c r="I7" s="83" t="s">
        <v>83</v>
      </c>
      <c r="J7" s="85" t="s">
        <v>84</v>
      </c>
      <c r="K7" s="83" t="s">
        <v>83</v>
      </c>
      <c r="L7" s="83" t="s">
        <v>85</v>
      </c>
      <c r="M7" s="83" t="s">
        <v>83</v>
      </c>
      <c r="N7" s="83" t="s">
        <v>84</v>
      </c>
      <c r="O7" s="86" t="s">
        <v>83</v>
      </c>
    </row>
    <row r="8" spans="1:20" ht="12.75" customHeight="1" thickBot="1" x14ac:dyDescent="0.25">
      <c r="A8" s="29"/>
      <c r="B8" s="26"/>
      <c r="C8" s="28"/>
      <c r="D8" s="27"/>
      <c r="E8" s="26"/>
      <c r="F8" s="26"/>
      <c r="G8" s="25"/>
      <c r="H8" s="26"/>
      <c r="I8" s="25"/>
      <c r="J8" s="26"/>
      <c r="K8" s="25"/>
      <c r="L8" s="25"/>
      <c r="M8" s="25"/>
      <c r="N8" s="26"/>
      <c r="O8" s="87"/>
      <c r="P8" s="91">
        <v>1.4E-2</v>
      </c>
    </row>
    <row r="9" spans="1:20" ht="12.75" customHeight="1" thickBot="1" x14ac:dyDescent="0.25"/>
    <row r="10" spans="1:20" ht="12.75" customHeight="1" thickBot="1" x14ac:dyDescent="0.25">
      <c r="E10" s="24" t="s">
        <v>82</v>
      </c>
      <c r="F10" s="23"/>
    </row>
    <row r="12" spans="1:20" ht="12.75" customHeight="1" x14ac:dyDescent="0.2">
      <c r="A12" s="17"/>
      <c r="B12" s="17"/>
      <c r="D12" s="1"/>
      <c r="E12" s="8" t="s">
        <v>8</v>
      </c>
    </row>
    <row r="13" spans="1:20" ht="12.75" customHeight="1" x14ac:dyDescent="0.2">
      <c r="A13" s="17"/>
      <c r="B13" s="17"/>
      <c r="D13" s="1"/>
      <c r="E13" s="8" t="s">
        <v>10</v>
      </c>
    </row>
    <row r="14" spans="1:20" ht="12.75" customHeight="1" x14ac:dyDescent="0.2">
      <c r="A14" s="17"/>
      <c r="B14" s="17"/>
      <c r="C14" s="71">
        <v>1</v>
      </c>
      <c r="D14" s="70"/>
      <c r="E14" s="72" t="s">
        <v>81</v>
      </c>
      <c r="F14" s="74">
        <v>1</v>
      </c>
      <c r="G14" s="74">
        <v>225000</v>
      </c>
      <c r="H14" s="74"/>
      <c r="J14" s="74"/>
      <c r="K14" s="74"/>
      <c r="L14" s="74"/>
      <c r="M14" s="74">
        <f>G14*(1+$P$8)</f>
        <v>228150</v>
      </c>
      <c r="N14" s="74"/>
      <c r="O14" s="74"/>
      <c r="P14" s="19"/>
      <c r="R14" s="20"/>
      <c r="S14" s="19"/>
      <c r="T14" s="19"/>
    </row>
    <row r="15" spans="1:20" ht="12.75" customHeight="1" x14ac:dyDescent="0.2">
      <c r="A15" s="17"/>
      <c r="B15" s="17"/>
      <c r="C15" s="71">
        <v>2</v>
      </c>
      <c r="D15" s="70"/>
      <c r="E15" s="72" t="s">
        <v>80</v>
      </c>
      <c r="F15" s="74">
        <v>1</v>
      </c>
      <c r="G15" s="74">
        <v>156140.55757419977</v>
      </c>
      <c r="H15" s="74"/>
      <c r="J15" s="74"/>
      <c r="K15" s="74"/>
      <c r="L15" s="74"/>
      <c r="M15" s="74">
        <f t="shared" ref="M15:M49" si="0">G15*(1+$P$8)</f>
        <v>158326.52538023857</v>
      </c>
      <c r="N15" s="74"/>
      <c r="O15" s="74"/>
      <c r="P15" s="19"/>
      <c r="R15" s="20"/>
      <c r="S15" s="19"/>
      <c r="T15" s="19"/>
    </row>
    <row r="16" spans="1:20" ht="12.75" customHeight="1" x14ac:dyDescent="0.2">
      <c r="A16" s="17"/>
      <c r="B16" s="17"/>
      <c r="C16" s="71">
        <v>3</v>
      </c>
      <c r="D16" s="70"/>
      <c r="E16" s="72" t="s">
        <v>79</v>
      </c>
      <c r="F16" s="74">
        <v>1</v>
      </c>
      <c r="G16" s="74">
        <v>150726.36957864827</v>
      </c>
      <c r="H16" s="74"/>
      <c r="J16" s="74"/>
      <c r="K16" s="74"/>
      <c r="L16" s="74"/>
      <c r="M16" s="74">
        <f t="shared" si="0"/>
        <v>152836.53875274936</v>
      </c>
      <c r="N16" s="74"/>
      <c r="O16" s="74"/>
      <c r="P16" s="19"/>
      <c r="R16" s="20"/>
      <c r="S16" s="19"/>
      <c r="T16" s="19"/>
    </row>
    <row r="17" spans="1:20" ht="12.75" customHeight="1" x14ac:dyDescent="0.2">
      <c r="A17" s="17"/>
      <c r="B17" s="17"/>
      <c r="C17" s="71">
        <v>4</v>
      </c>
      <c r="D17" s="70"/>
      <c r="E17" s="72" t="s">
        <v>78</v>
      </c>
      <c r="F17" s="74">
        <v>1</v>
      </c>
      <c r="G17" s="74">
        <v>146199.77444310297</v>
      </c>
      <c r="H17" s="74"/>
      <c r="J17" s="74"/>
      <c r="K17" s="74"/>
      <c r="L17" s="74"/>
      <c r="M17" s="74">
        <f t="shared" si="0"/>
        <v>148246.57128530642</v>
      </c>
      <c r="N17" s="74"/>
      <c r="O17" s="74"/>
      <c r="P17" s="19"/>
      <c r="R17" s="20"/>
      <c r="S17" s="19"/>
      <c r="T17" s="19"/>
    </row>
    <row r="18" spans="1:20" ht="12.75" customHeight="1" x14ac:dyDescent="0.2">
      <c r="A18" s="17"/>
      <c r="B18" s="17"/>
      <c r="C18" s="71">
        <v>5</v>
      </c>
      <c r="D18" s="70"/>
      <c r="E18" s="72" t="s">
        <v>77</v>
      </c>
      <c r="F18" s="74">
        <v>1</v>
      </c>
      <c r="G18" s="74">
        <v>146199.77444310297</v>
      </c>
      <c r="H18" s="74"/>
      <c r="J18" s="74"/>
      <c r="K18" s="74"/>
      <c r="L18" s="74"/>
      <c r="M18" s="74">
        <f t="shared" si="0"/>
        <v>148246.57128530642</v>
      </c>
      <c r="N18" s="74"/>
      <c r="O18" s="74"/>
      <c r="P18" s="19"/>
      <c r="R18" s="20"/>
      <c r="S18" s="19"/>
      <c r="T18" s="19"/>
    </row>
    <row r="19" spans="1:20" ht="12.75" customHeight="1" x14ac:dyDescent="0.2">
      <c r="A19" s="17"/>
      <c r="B19" s="17"/>
      <c r="C19" s="71">
        <v>6</v>
      </c>
      <c r="D19" s="70"/>
      <c r="E19" s="72" t="s">
        <v>76</v>
      </c>
      <c r="F19" s="74">
        <v>7</v>
      </c>
      <c r="G19" s="74">
        <v>134898.70066259007</v>
      </c>
      <c r="H19" s="74"/>
      <c r="J19" s="74"/>
      <c r="K19" s="74"/>
      <c r="L19" s="74"/>
      <c r="M19" s="74">
        <f t="shared" si="0"/>
        <v>136787.28247186632</v>
      </c>
      <c r="N19" s="74"/>
      <c r="O19" s="74"/>
      <c r="P19" s="19"/>
      <c r="R19" s="20"/>
      <c r="S19" s="19"/>
      <c r="T19" s="19"/>
    </row>
    <row r="20" spans="1:20" ht="12.75" customHeight="1" x14ac:dyDescent="0.2">
      <c r="A20" s="17"/>
      <c r="B20" s="17"/>
      <c r="C20" s="71">
        <v>7</v>
      </c>
      <c r="D20" s="70"/>
      <c r="E20" s="72" t="s">
        <v>75</v>
      </c>
      <c r="F20" s="74">
        <v>1</v>
      </c>
      <c r="G20" s="74">
        <v>112914.39994043972</v>
      </c>
      <c r="H20" s="74"/>
      <c r="J20" s="74"/>
      <c r="K20" s="74"/>
      <c r="L20" s="74"/>
      <c r="M20" s="74">
        <f t="shared" si="0"/>
        <v>114495.20153960587</v>
      </c>
      <c r="N20" s="74"/>
      <c r="O20" s="74"/>
      <c r="P20" s="19"/>
      <c r="R20" s="20"/>
      <c r="S20" s="19"/>
      <c r="T20" s="19"/>
    </row>
    <row r="21" spans="1:20" ht="12.75" customHeight="1" x14ac:dyDescent="0.2">
      <c r="A21" s="17"/>
      <c r="B21" s="17"/>
      <c r="C21" s="71">
        <v>8</v>
      </c>
      <c r="D21" s="70"/>
      <c r="E21" s="72" t="s">
        <v>74</v>
      </c>
      <c r="F21" s="74">
        <v>1</v>
      </c>
      <c r="G21" s="74">
        <v>110832.21755828339</v>
      </c>
      <c r="H21" s="74"/>
      <c r="J21" s="74"/>
      <c r="K21" s="74"/>
      <c r="L21" s="74"/>
      <c r="M21" s="74">
        <f t="shared" si="0"/>
        <v>112383.86860409936</v>
      </c>
      <c r="N21" s="74"/>
      <c r="O21" s="74"/>
      <c r="P21" s="19"/>
      <c r="R21" s="20"/>
      <c r="S21" s="19"/>
      <c r="T21" s="19"/>
    </row>
    <row r="22" spans="1:20" ht="12.75" customHeight="1" x14ac:dyDescent="0.2">
      <c r="A22" s="17"/>
      <c r="B22" s="17"/>
      <c r="C22" s="71">
        <v>9</v>
      </c>
      <c r="D22" s="70"/>
      <c r="E22" s="72" t="s">
        <v>73</v>
      </c>
      <c r="F22" s="74">
        <v>1</v>
      </c>
      <c r="G22" s="74">
        <v>110702.48256716815</v>
      </c>
      <c r="H22" s="74"/>
      <c r="J22" s="74"/>
      <c r="K22" s="74"/>
      <c r="L22" s="74"/>
      <c r="M22" s="74">
        <f t="shared" si="0"/>
        <v>112252.31732310849</v>
      </c>
      <c r="N22" s="74"/>
      <c r="O22" s="74"/>
      <c r="P22" s="19"/>
      <c r="R22" s="20"/>
      <c r="S22" s="19"/>
      <c r="T22" s="19"/>
    </row>
    <row r="23" spans="1:20" ht="12.75" customHeight="1" x14ac:dyDescent="0.2">
      <c r="A23" s="17"/>
      <c r="B23" s="17"/>
      <c r="C23" s="71">
        <v>10</v>
      </c>
      <c r="D23" s="70"/>
      <c r="E23" s="72" t="s">
        <v>72</v>
      </c>
      <c r="F23" s="74">
        <v>2</v>
      </c>
      <c r="G23" s="74">
        <v>110141.15394224382</v>
      </c>
      <c r="H23" s="74"/>
      <c r="J23" s="74"/>
      <c r="K23" s="74"/>
      <c r="L23" s="74"/>
      <c r="M23" s="74">
        <f t="shared" si="0"/>
        <v>111683.13009743523</v>
      </c>
      <c r="N23" s="74"/>
      <c r="O23" s="74"/>
      <c r="P23" s="19"/>
      <c r="R23" s="20"/>
      <c r="S23" s="19"/>
      <c r="T23" s="19"/>
    </row>
    <row r="24" spans="1:20" ht="12.75" customHeight="1" x14ac:dyDescent="0.2">
      <c r="A24" s="17"/>
      <c r="B24" s="17"/>
      <c r="C24" s="71">
        <v>11</v>
      </c>
      <c r="D24" s="70"/>
      <c r="E24" s="72" t="s">
        <v>71</v>
      </c>
      <c r="F24" s="74">
        <v>1</v>
      </c>
      <c r="G24" s="74">
        <v>110141.15394224382</v>
      </c>
      <c r="H24" s="74"/>
      <c r="J24" s="74"/>
      <c r="K24" s="74"/>
      <c r="L24" s="74"/>
      <c r="M24" s="74">
        <f t="shared" si="0"/>
        <v>111683.13009743523</v>
      </c>
      <c r="N24" s="74"/>
      <c r="O24" s="74"/>
      <c r="P24" s="19"/>
      <c r="R24" s="20"/>
      <c r="S24" s="19"/>
      <c r="T24" s="19"/>
    </row>
    <row r="25" spans="1:20" ht="12.75" customHeight="1" x14ac:dyDescent="0.2">
      <c r="A25" s="17"/>
      <c r="B25" s="17"/>
      <c r="C25" s="71">
        <v>12</v>
      </c>
      <c r="D25" s="70"/>
      <c r="E25" s="72" t="s">
        <v>70</v>
      </c>
      <c r="F25" s="74">
        <v>2</v>
      </c>
      <c r="G25" s="74">
        <v>110141.18998084274</v>
      </c>
      <c r="H25" s="74"/>
      <c r="J25" s="74"/>
      <c r="K25" s="74"/>
      <c r="L25" s="74"/>
      <c r="M25" s="74">
        <f t="shared" si="0"/>
        <v>111683.16664057453</v>
      </c>
      <c r="N25" s="74"/>
      <c r="O25" s="74"/>
      <c r="P25" s="19"/>
      <c r="R25" s="20"/>
      <c r="S25" s="19"/>
      <c r="T25" s="19"/>
    </row>
    <row r="26" spans="1:20" ht="12.75" customHeight="1" x14ac:dyDescent="0.2">
      <c r="A26" s="22"/>
      <c r="B26" s="21"/>
      <c r="C26" s="71">
        <v>13</v>
      </c>
      <c r="D26" s="48"/>
      <c r="E26" s="47" t="s">
        <v>69</v>
      </c>
      <c r="F26" s="50">
        <v>13</v>
      </c>
      <c r="G26" s="74"/>
      <c r="H26" s="50"/>
      <c r="I26" s="50"/>
      <c r="J26" s="50"/>
      <c r="K26" s="74"/>
      <c r="L26" s="50"/>
      <c r="M26" s="74"/>
      <c r="N26" s="74"/>
      <c r="O26" s="74"/>
      <c r="P26" s="19"/>
      <c r="R26" s="20"/>
      <c r="S26" s="19"/>
      <c r="T26" s="19"/>
    </row>
    <row r="27" spans="1:20" ht="12.75" customHeight="1" x14ac:dyDescent="0.2">
      <c r="A27" s="22"/>
      <c r="B27" s="21"/>
      <c r="C27" s="49"/>
      <c r="D27" s="48"/>
      <c r="E27" s="47" t="s">
        <v>68</v>
      </c>
      <c r="F27" s="50"/>
      <c r="G27" s="74">
        <v>105293.23305633085</v>
      </c>
      <c r="H27" s="50"/>
      <c r="I27" s="50"/>
      <c r="J27" s="50"/>
      <c r="K27" s="74"/>
      <c r="L27" s="50"/>
      <c r="M27" s="74">
        <f t="shared" si="0"/>
        <v>106767.33831911949</v>
      </c>
      <c r="N27" s="74"/>
      <c r="O27" s="74"/>
      <c r="P27" s="19"/>
      <c r="R27" s="20"/>
      <c r="S27" s="19"/>
      <c r="T27" s="19"/>
    </row>
    <row r="28" spans="1:20" ht="12.75" customHeight="1" x14ac:dyDescent="0.2">
      <c r="A28" s="21"/>
      <c r="B28" s="21"/>
      <c r="C28" s="49"/>
      <c r="D28" s="48"/>
      <c r="E28" s="47" t="s">
        <v>67</v>
      </c>
      <c r="F28" s="50"/>
      <c r="G28" s="74">
        <v>95421.251996365711</v>
      </c>
      <c r="H28" s="50"/>
      <c r="I28" s="50"/>
      <c r="J28" s="50"/>
      <c r="K28" s="74"/>
      <c r="L28" s="50"/>
      <c r="M28" s="74">
        <f t="shared" si="0"/>
        <v>96757.149524314838</v>
      </c>
      <c r="N28" s="74"/>
      <c r="O28" s="74"/>
      <c r="P28" s="19"/>
      <c r="R28" s="20"/>
      <c r="S28" s="19"/>
      <c r="T28" s="19"/>
    </row>
    <row r="29" spans="1:20" ht="12.75" customHeight="1" x14ac:dyDescent="0.2">
      <c r="A29" s="21"/>
      <c r="B29" s="21"/>
      <c r="C29" s="49"/>
      <c r="D29" s="48"/>
      <c r="E29" s="47" t="s">
        <v>66</v>
      </c>
      <c r="F29" s="50"/>
      <c r="G29" s="74">
        <v>82328.032043286687</v>
      </c>
      <c r="H29" s="50"/>
      <c r="I29" s="50"/>
      <c r="J29" s="50"/>
      <c r="K29" s="74"/>
      <c r="L29" s="50"/>
      <c r="M29" s="74">
        <f t="shared" si="0"/>
        <v>83480.624491892697</v>
      </c>
      <c r="N29" s="74"/>
      <c r="O29" s="74"/>
      <c r="P29" s="19"/>
      <c r="R29" s="20"/>
      <c r="S29" s="19"/>
      <c r="T29" s="19"/>
    </row>
    <row r="30" spans="1:20" ht="12.75" customHeight="1" x14ac:dyDescent="0.2">
      <c r="A30" s="17"/>
      <c r="B30" s="17"/>
      <c r="C30" s="71">
        <v>14</v>
      </c>
      <c r="D30" s="70"/>
      <c r="E30" s="72" t="s">
        <v>65</v>
      </c>
      <c r="F30" s="74">
        <v>1</v>
      </c>
      <c r="G30" s="74">
        <v>102834.89028418998</v>
      </c>
      <c r="H30" s="74"/>
      <c r="J30" s="74"/>
      <c r="K30" s="74"/>
      <c r="L30" s="74"/>
      <c r="M30" s="74">
        <f t="shared" si="0"/>
        <v>104274.57874816864</v>
      </c>
      <c r="N30" s="74"/>
      <c r="O30" s="74"/>
      <c r="P30" s="19"/>
      <c r="R30" s="20"/>
      <c r="S30" s="19"/>
      <c r="T30" s="19"/>
    </row>
    <row r="31" spans="1:20" ht="12.75" customHeight="1" x14ac:dyDescent="0.2">
      <c r="A31" s="17"/>
      <c r="B31" s="17"/>
      <c r="C31" s="71">
        <v>15</v>
      </c>
      <c r="D31" s="70"/>
      <c r="E31" s="72" t="s">
        <v>102</v>
      </c>
      <c r="F31" s="74">
        <v>1</v>
      </c>
      <c r="G31" s="74">
        <v>102834.708745002</v>
      </c>
      <c r="H31" s="74"/>
      <c r="J31" s="74"/>
      <c r="K31" s="74"/>
      <c r="L31" s="74"/>
      <c r="M31" s="74">
        <f t="shared" si="0"/>
        <v>104274.39466743203</v>
      </c>
      <c r="N31" s="74"/>
      <c r="O31" s="74"/>
      <c r="P31" s="19"/>
      <c r="R31" s="20"/>
      <c r="S31" s="19"/>
      <c r="T31" s="19"/>
    </row>
    <row r="32" spans="1:20" ht="12.75" customHeight="1" x14ac:dyDescent="0.2">
      <c r="A32" s="17"/>
      <c r="B32" s="17"/>
      <c r="C32" s="71">
        <v>16</v>
      </c>
      <c r="D32" s="70"/>
      <c r="E32" s="72" t="s">
        <v>64</v>
      </c>
      <c r="F32" s="74">
        <v>1</v>
      </c>
      <c r="G32" s="74">
        <v>99889.520634415501</v>
      </c>
      <c r="H32" s="74"/>
      <c r="J32" s="74"/>
      <c r="K32" s="74"/>
      <c r="L32" s="74"/>
      <c r="M32" s="74">
        <f t="shared" si="0"/>
        <v>101287.97392329732</v>
      </c>
      <c r="N32" s="74"/>
      <c r="O32" s="74"/>
      <c r="P32" s="19"/>
      <c r="R32" s="20"/>
      <c r="S32" s="19"/>
      <c r="T32" s="19"/>
    </row>
    <row r="33" spans="1:20" ht="12.75" customHeight="1" x14ac:dyDescent="0.2">
      <c r="A33" s="17"/>
      <c r="B33" s="17"/>
      <c r="C33" s="71">
        <v>17</v>
      </c>
      <c r="D33" s="70"/>
      <c r="E33" s="72" t="s">
        <v>63</v>
      </c>
      <c r="F33" s="74">
        <v>1</v>
      </c>
      <c r="G33" s="74">
        <v>97907.52963153625</v>
      </c>
      <c r="H33" s="74"/>
      <c r="J33" s="74"/>
      <c r="K33" s="74"/>
      <c r="L33" s="74"/>
      <c r="M33" s="74">
        <f t="shared" si="0"/>
        <v>99278.235046377755</v>
      </c>
      <c r="N33" s="74"/>
      <c r="O33" s="74"/>
      <c r="P33" s="19"/>
      <c r="R33" s="20"/>
      <c r="S33" s="19"/>
      <c r="T33" s="19"/>
    </row>
    <row r="34" spans="1:20" ht="12.75" customHeight="1" x14ac:dyDescent="0.2">
      <c r="A34" s="17"/>
      <c r="B34" s="17"/>
      <c r="C34" s="71">
        <v>18</v>
      </c>
      <c r="D34" s="70"/>
      <c r="E34" s="72" t="s">
        <v>62</v>
      </c>
      <c r="F34" s="74">
        <v>1</v>
      </c>
      <c r="G34" s="74">
        <v>97907.52963153625</v>
      </c>
      <c r="H34" s="74"/>
      <c r="J34" s="74"/>
      <c r="K34" s="74"/>
      <c r="L34" s="74"/>
      <c r="M34" s="74">
        <f t="shared" si="0"/>
        <v>99278.235046377755</v>
      </c>
      <c r="N34" s="74"/>
      <c r="O34" s="74"/>
      <c r="P34" s="19"/>
      <c r="R34" s="20"/>
      <c r="S34" s="19"/>
      <c r="T34" s="19"/>
    </row>
    <row r="35" spans="1:20" s="70" customFormat="1" ht="12.75" customHeight="1" x14ac:dyDescent="0.2">
      <c r="A35" s="17"/>
      <c r="B35" s="17"/>
      <c r="C35" s="71">
        <v>19</v>
      </c>
      <c r="E35" s="72" t="s">
        <v>108</v>
      </c>
      <c r="F35" s="74">
        <v>1</v>
      </c>
      <c r="G35" s="74">
        <v>94569.948942300005</v>
      </c>
      <c r="H35" s="74"/>
      <c r="I35" s="74"/>
      <c r="J35" s="74"/>
      <c r="K35" s="74"/>
      <c r="L35" s="74"/>
      <c r="M35" s="74">
        <f t="shared" si="0"/>
        <v>95893.928227492201</v>
      </c>
      <c r="N35" s="74"/>
      <c r="O35" s="74"/>
      <c r="P35" s="19"/>
      <c r="R35" s="20"/>
      <c r="S35" s="19"/>
      <c r="T35" s="19"/>
    </row>
    <row r="36" spans="1:20" ht="12.75" customHeight="1" x14ac:dyDescent="0.2">
      <c r="A36" s="17"/>
      <c r="B36" s="17"/>
      <c r="C36" s="71">
        <v>20</v>
      </c>
      <c r="D36" s="70"/>
      <c r="E36" s="72" t="s">
        <v>103</v>
      </c>
      <c r="F36" s="74">
        <v>1</v>
      </c>
      <c r="G36" s="74">
        <v>94569.948942300005</v>
      </c>
      <c r="H36" s="74"/>
      <c r="J36" s="74"/>
      <c r="K36" s="74"/>
      <c r="L36" s="74"/>
      <c r="M36" s="74">
        <f t="shared" si="0"/>
        <v>95893.928227492201</v>
      </c>
      <c r="N36" s="74"/>
      <c r="O36" s="74"/>
      <c r="P36" s="19"/>
      <c r="R36" s="20"/>
      <c r="S36" s="19"/>
      <c r="T36" s="19"/>
    </row>
    <row r="37" spans="1:20" ht="12.75" customHeight="1" x14ac:dyDescent="0.2">
      <c r="A37" s="17"/>
      <c r="B37" s="17"/>
      <c r="C37" s="71">
        <v>21</v>
      </c>
      <c r="D37" s="70"/>
      <c r="E37" s="72" t="s">
        <v>104</v>
      </c>
      <c r="F37" s="74">
        <v>1</v>
      </c>
      <c r="G37" s="74">
        <v>94569.948942300005</v>
      </c>
      <c r="H37" s="74"/>
      <c r="J37" s="74"/>
      <c r="K37" s="74"/>
      <c r="L37" s="74"/>
      <c r="M37" s="74">
        <f t="shared" si="0"/>
        <v>95893.928227492201</v>
      </c>
      <c r="N37" s="74"/>
      <c r="O37" s="74"/>
      <c r="P37" s="19"/>
      <c r="R37" s="20"/>
      <c r="S37" s="19"/>
      <c r="T37" s="19"/>
    </row>
    <row r="38" spans="1:20" ht="12.75" customHeight="1" x14ac:dyDescent="0.2">
      <c r="A38" s="17"/>
      <c r="B38" s="17"/>
      <c r="C38" s="71">
        <v>22</v>
      </c>
      <c r="D38" s="70"/>
      <c r="E38" s="72" t="s">
        <v>105</v>
      </c>
      <c r="F38" s="74">
        <v>1</v>
      </c>
      <c r="G38" s="74">
        <v>94569.948942300005</v>
      </c>
      <c r="H38" s="74"/>
      <c r="J38" s="74"/>
      <c r="K38" s="74"/>
      <c r="L38" s="74"/>
      <c r="M38" s="74">
        <f t="shared" si="0"/>
        <v>95893.928227492201</v>
      </c>
      <c r="N38" s="74"/>
      <c r="O38" s="74"/>
      <c r="P38" s="19"/>
      <c r="R38" s="20"/>
      <c r="S38" s="19"/>
      <c r="T38" s="19"/>
    </row>
    <row r="39" spans="1:20" ht="12.75" customHeight="1" x14ac:dyDescent="0.2">
      <c r="A39" s="17"/>
      <c r="B39" s="17"/>
      <c r="C39" s="71">
        <v>23</v>
      </c>
      <c r="D39" s="70"/>
      <c r="E39" s="72" t="s">
        <v>253</v>
      </c>
      <c r="F39" s="74">
        <v>1</v>
      </c>
      <c r="G39" s="74">
        <v>92977.599969157483</v>
      </c>
      <c r="H39" s="74"/>
      <c r="J39" s="74"/>
      <c r="K39" s="74"/>
      <c r="L39" s="74"/>
      <c r="M39" s="74">
        <f t="shared" si="0"/>
        <v>94279.28636872569</v>
      </c>
      <c r="N39" s="74"/>
      <c r="O39" s="74"/>
      <c r="P39" s="19"/>
      <c r="R39" s="20"/>
      <c r="S39" s="19"/>
      <c r="T39" s="19"/>
    </row>
    <row r="40" spans="1:20" ht="12.75" customHeight="1" x14ac:dyDescent="0.2">
      <c r="A40" s="17"/>
      <c r="B40" s="17"/>
      <c r="C40" s="71">
        <v>24</v>
      </c>
      <c r="D40" s="70"/>
      <c r="E40" s="72" t="s">
        <v>61</v>
      </c>
      <c r="F40" s="74">
        <v>1</v>
      </c>
      <c r="G40" s="74">
        <v>90188.939912611269</v>
      </c>
      <c r="H40" s="74"/>
      <c r="J40" s="74"/>
      <c r="K40" s="74"/>
      <c r="L40" s="74"/>
      <c r="M40" s="74">
        <f t="shared" si="0"/>
        <v>91451.585071387832</v>
      </c>
      <c r="N40" s="74"/>
      <c r="O40" s="74"/>
      <c r="P40" s="19"/>
      <c r="R40" s="20"/>
      <c r="S40" s="19"/>
      <c r="T40" s="19"/>
    </row>
    <row r="41" spans="1:20" ht="12.75" customHeight="1" x14ac:dyDescent="0.2">
      <c r="A41" s="17"/>
      <c r="B41" s="17"/>
      <c r="C41" s="71">
        <v>25</v>
      </c>
      <c r="D41" s="70"/>
      <c r="E41" s="72" t="s">
        <v>60</v>
      </c>
      <c r="F41" s="74">
        <v>1</v>
      </c>
      <c r="G41" s="74">
        <v>82794.045419043105</v>
      </c>
      <c r="H41" s="74"/>
      <c r="J41" s="74"/>
      <c r="K41" s="74"/>
      <c r="L41" s="74"/>
      <c r="M41" s="74">
        <f t="shared" si="0"/>
        <v>83953.162054909713</v>
      </c>
      <c r="N41" s="74"/>
      <c r="O41" s="74"/>
      <c r="P41" s="19"/>
      <c r="R41" s="20"/>
      <c r="S41" s="19"/>
      <c r="T41" s="19"/>
    </row>
    <row r="42" spans="1:20" ht="12.75" customHeight="1" x14ac:dyDescent="0.2">
      <c r="A42" s="17"/>
      <c r="B42" s="17"/>
      <c r="C42" s="71">
        <v>26</v>
      </c>
      <c r="D42" s="70"/>
      <c r="E42" s="72" t="s">
        <v>59</v>
      </c>
      <c r="F42" s="74">
        <v>1</v>
      </c>
      <c r="G42" s="74">
        <v>82794.045419043105</v>
      </c>
      <c r="H42" s="74"/>
      <c r="J42" s="74"/>
      <c r="K42" s="74"/>
      <c r="L42" s="74"/>
      <c r="M42" s="74">
        <f t="shared" si="0"/>
        <v>83953.162054909713</v>
      </c>
      <c r="N42" s="74"/>
      <c r="O42" s="74"/>
      <c r="P42" s="19"/>
      <c r="R42" s="20"/>
      <c r="S42" s="19"/>
      <c r="T42" s="19"/>
    </row>
    <row r="43" spans="1:20" s="8" customFormat="1" ht="12.75" customHeight="1" x14ac:dyDescent="0.2">
      <c r="A43" s="17"/>
      <c r="B43" s="17"/>
      <c r="C43" s="71">
        <v>27</v>
      </c>
      <c r="D43" s="70"/>
      <c r="E43" s="72" t="s">
        <v>58</v>
      </c>
      <c r="F43" s="74">
        <v>2</v>
      </c>
      <c r="G43" s="74">
        <v>82794.045419043105</v>
      </c>
      <c r="H43" s="74"/>
      <c r="I43" s="74"/>
      <c r="J43" s="74"/>
      <c r="K43" s="74"/>
      <c r="L43" s="74"/>
      <c r="M43" s="74">
        <f t="shared" si="0"/>
        <v>83953.162054909713</v>
      </c>
      <c r="N43" s="74"/>
      <c r="O43" s="74"/>
      <c r="P43" s="19"/>
      <c r="R43" s="20"/>
      <c r="S43" s="19"/>
      <c r="T43" s="19"/>
    </row>
    <row r="44" spans="1:20" ht="12.75" customHeight="1" x14ac:dyDescent="0.2">
      <c r="A44" s="17"/>
      <c r="B44" s="17"/>
      <c r="C44" s="71">
        <v>28</v>
      </c>
      <c r="D44" s="70"/>
      <c r="E44" s="72" t="s">
        <v>57</v>
      </c>
      <c r="F44" s="74">
        <v>1</v>
      </c>
      <c r="G44" s="74">
        <v>82001.505918863884</v>
      </c>
      <c r="H44" s="74"/>
      <c r="J44" s="74"/>
      <c r="K44" s="74"/>
      <c r="L44" s="74"/>
      <c r="M44" s="74">
        <f t="shared" si="0"/>
        <v>83149.527001727984</v>
      </c>
      <c r="N44" s="74"/>
      <c r="O44" s="74"/>
      <c r="P44" s="19"/>
      <c r="R44" s="20"/>
      <c r="S44" s="19"/>
      <c r="T44" s="19"/>
    </row>
    <row r="45" spans="1:20" ht="12.75" customHeight="1" x14ac:dyDescent="0.2">
      <c r="A45" s="17"/>
      <c r="B45" s="17"/>
      <c r="C45" s="71">
        <v>29</v>
      </c>
      <c r="D45" s="70"/>
      <c r="E45" s="72" t="s">
        <v>56</v>
      </c>
      <c r="F45" s="74">
        <v>1</v>
      </c>
      <c r="G45" s="74">
        <v>78267.450283497776</v>
      </c>
      <c r="H45" s="74"/>
      <c r="J45" s="74"/>
      <c r="K45" s="74"/>
      <c r="L45" s="74"/>
      <c r="M45" s="74">
        <f t="shared" si="0"/>
        <v>79363.194587466744</v>
      </c>
      <c r="N45" s="74"/>
      <c r="O45" s="74"/>
      <c r="P45" s="19"/>
      <c r="R45" s="20"/>
      <c r="S45" s="19"/>
      <c r="T45" s="19"/>
    </row>
    <row r="46" spans="1:20" ht="12.75" customHeight="1" x14ac:dyDescent="0.2">
      <c r="A46" s="17"/>
      <c r="B46" s="17"/>
      <c r="C46" s="71">
        <v>30</v>
      </c>
      <c r="D46" s="70"/>
      <c r="E46" s="72" t="s">
        <v>55</v>
      </c>
      <c r="F46" s="74">
        <v>1</v>
      </c>
      <c r="G46" s="74">
        <v>76533.368719086284</v>
      </c>
      <c r="H46" s="74"/>
      <c r="J46" s="74"/>
      <c r="K46" s="74"/>
      <c r="L46" s="74"/>
      <c r="M46" s="74">
        <f t="shared" si="0"/>
        <v>77604.8358811535</v>
      </c>
      <c r="N46" s="74"/>
      <c r="O46" s="74"/>
      <c r="P46" s="19"/>
      <c r="R46" s="20"/>
      <c r="S46" s="19"/>
      <c r="T46" s="19"/>
    </row>
    <row r="47" spans="1:20" ht="12.75" customHeight="1" x14ac:dyDescent="0.2">
      <c r="A47" s="17"/>
      <c r="B47" s="17"/>
      <c r="C47" s="71">
        <v>31</v>
      </c>
      <c r="D47" s="70"/>
      <c r="E47" s="72" t="s">
        <v>54</v>
      </c>
      <c r="F47" s="74">
        <v>1</v>
      </c>
      <c r="G47" s="74">
        <v>76533.368719086284</v>
      </c>
      <c r="H47" s="74"/>
      <c r="J47" s="74"/>
      <c r="K47" s="74"/>
      <c r="L47" s="74"/>
      <c r="M47" s="74">
        <f t="shared" si="0"/>
        <v>77604.8358811535</v>
      </c>
      <c r="N47" s="74"/>
      <c r="O47" s="74"/>
      <c r="R47" s="20"/>
      <c r="S47" s="19"/>
      <c r="T47" s="19"/>
    </row>
    <row r="48" spans="1:20" ht="12.75" customHeight="1" x14ac:dyDescent="0.2">
      <c r="A48" s="17"/>
      <c r="B48" s="17"/>
      <c r="C48" s="71">
        <v>32</v>
      </c>
      <c r="D48" s="70"/>
      <c r="E48" s="72" t="s">
        <v>53</v>
      </c>
      <c r="F48" s="74">
        <v>1</v>
      </c>
      <c r="G48" s="74">
        <v>76533.368719086284</v>
      </c>
      <c r="H48" s="74"/>
      <c r="J48" s="74"/>
      <c r="K48" s="74"/>
      <c r="L48" s="74"/>
      <c r="M48" s="74">
        <f t="shared" si="0"/>
        <v>77604.8358811535</v>
      </c>
      <c r="N48" s="74"/>
      <c r="O48" s="74"/>
      <c r="R48" s="20"/>
      <c r="S48" s="19"/>
      <c r="T48" s="19"/>
    </row>
    <row r="49" spans="1:20" ht="12.75" customHeight="1" x14ac:dyDescent="0.2">
      <c r="A49" s="17"/>
      <c r="B49" s="17"/>
      <c r="C49" s="71">
        <v>33</v>
      </c>
      <c r="D49" s="70"/>
      <c r="E49" s="72" t="s">
        <v>52</v>
      </c>
      <c r="F49" s="74">
        <v>5</v>
      </c>
      <c r="G49" s="74">
        <v>59868.202632660417</v>
      </c>
      <c r="H49" s="74"/>
      <c r="J49" s="74"/>
      <c r="K49" s="74"/>
      <c r="L49" s="75"/>
      <c r="M49" s="74">
        <f t="shared" si="0"/>
        <v>60706.357469517665</v>
      </c>
      <c r="N49" s="74"/>
      <c r="O49" s="74"/>
      <c r="R49" s="20"/>
      <c r="S49" s="19"/>
      <c r="T49" s="19"/>
    </row>
    <row r="50" spans="1:20" ht="12.75" customHeight="1" x14ac:dyDescent="0.25">
      <c r="A50" s="17"/>
      <c r="B50" s="17"/>
      <c r="C50" s="81"/>
      <c r="D50" s="45"/>
      <c r="E50" s="46" t="s">
        <v>2</v>
      </c>
      <c r="F50" s="12">
        <f>SUM(F14:F49)</f>
        <v>58</v>
      </c>
      <c r="G50" s="74"/>
      <c r="H50" s="12">
        <f>SUM(H14:H49)</f>
        <v>0</v>
      </c>
      <c r="J50" s="12">
        <f>SUM(J14:J49)</f>
        <v>0</v>
      </c>
      <c r="K50" s="74"/>
      <c r="L50" s="74">
        <f>SUM(L14:L49)</f>
        <v>0</v>
      </c>
      <c r="M50" s="74"/>
      <c r="N50" s="12">
        <f>SUM(N14:N49)</f>
        <v>0</v>
      </c>
      <c r="O50" s="74"/>
      <c r="R50" s="20"/>
      <c r="S50" s="19"/>
      <c r="T50" s="19"/>
    </row>
    <row r="51" spans="1:20" s="70" customFormat="1" ht="12.75" customHeight="1" x14ac:dyDescent="0.25">
      <c r="A51" s="17"/>
      <c r="B51" s="17"/>
      <c r="C51" s="81"/>
      <c r="E51" s="92" t="s">
        <v>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R51" s="20"/>
      <c r="S51" s="19"/>
      <c r="T51" s="19"/>
    </row>
    <row r="52" spans="1:20" s="70" customFormat="1" ht="12.75" customHeight="1" x14ac:dyDescent="0.25">
      <c r="A52" s="17"/>
      <c r="B52" s="17"/>
      <c r="C52" s="81"/>
      <c r="E52" s="92" t="s">
        <v>114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R52" s="20"/>
      <c r="S52" s="19"/>
      <c r="T52" s="19"/>
    </row>
    <row r="53" spans="1:20" s="70" customFormat="1" ht="12.75" customHeight="1" x14ac:dyDescent="0.2">
      <c r="A53" s="17"/>
      <c r="B53" s="17" t="s">
        <v>115</v>
      </c>
      <c r="C53" s="71">
        <v>34</v>
      </c>
      <c r="E53" s="93" t="s">
        <v>116</v>
      </c>
      <c r="F53" s="74">
        <v>1</v>
      </c>
      <c r="G53" s="74" t="s">
        <v>216</v>
      </c>
      <c r="H53" s="74"/>
      <c r="I53" s="74"/>
      <c r="J53" s="74"/>
      <c r="K53" s="74"/>
      <c r="L53" s="74"/>
      <c r="M53" s="74" t="s">
        <v>216</v>
      </c>
      <c r="N53" s="74"/>
      <c r="O53" s="74"/>
      <c r="R53" s="20"/>
      <c r="S53" s="19"/>
      <c r="T53" s="19"/>
    </row>
    <row r="54" spans="1:20" s="70" customFormat="1" ht="12.75" customHeight="1" x14ac:dyDescent="0.2">
      <c r="A54" s="17"/>
      <c r="B54" s="17" t="s">
        <v>117</v>
      </c>
      <c r="C54" s="71">
        <v>35</v>
      </c>
      <c r="E54" s="93" t="s">
        <v>118</v>
      </c>
      <c r="F54" s="74">
        <v>1</v>
      </c>
      <c r="G54" s="74" t="s">
        <v>217</v>
      </c>
      <c r="H54" s="74"/>
      <c r="I54" s="74"/>
      <c r="J54" s="74"/>
      <c r="K54" s="74"/>
      <c r="L54" s="74"/>
      <c r="M54" s="74" t="s">
        <v>217</v>
      </c>
      <c r="N54" s="74"/>
      <c r="O54" s="74"/>
      <c r="R54" s="20"/>
      <c r="S54" s="19"/>
      <c r="T54" s="19"/>
    </row>
    <row r="55" spans="1:20" s="70" customFormat="1" ht="12.75" customHeight="1" x14ac:dyDescent="0.2">
      <c r="A55" s="17"/>
      <c r="B55" s="17" t="s">
        <v>119</v>
      </c>
      <c r="C55" s="71">
        <v>36</v>
      </c>
      <c r="E55" s="94" t="s">
        <v>120</v>
      </c>
      <c r="F55" s="74">
        <v>1</v>
      </c>
      <c r="G55" s="74" t="s">
        <v>218</v>
      </c>
      <c r="H55" s="74"/>
      <c r="I55" s="74"/>
      <c r="J55" s="74"/>
      <c r="K55" s="74"/>
      <c r="L55" s="74"/>
      <c r="M55" s="74" t="s">
        <v>218</v>
      </c>
      <c r="N55" s="74"/>
      <c r="O55" s="74"/>
      <c r="R55" s="20"/>
      <c r="S55" s="19"/>
      <c r="T55" s="19"/>
    </row>
    <row r="56" spans="1:20" s="70" customFormat="1" ht="12.75" customHeight="1" x14ac:dyDescent="0.2">
      <c r="A56" s="17"/>
      <c r="B56" s="17" t="s">
        <v>121</v>
      </c>
      <c r="C56" s="71">
        <v>37</v>
      </c>
      <c r="E56" s="93" t="s">
        <v>122</v>
      </c>
      <c r="F56" s="74">
        <v>2</v>
      </c>
      <c r="G56" s="74" t="s">
        <v>219</v>
      </c>
      <c r="H56" s="74"/>
      <c r="I56" s="74"/>
      <c r="J56" s="74"/>
      <c r="K56" s="74"/>
      <c r="L56" s="74"/>
      <c r="M56" s="74" t="s">
        <v>219</v>
      </c>
      <c r="N56" s="74"/>
      <c r="O56" s="74"/>
      <c r="R56" s="20"/>
      <c r="S56" s="19"/>
      <c r="T56" s="19"/>
    </row>
    <row r="57" spans="1:20" s="70" customFormat="1" ht="12.75" customHeight="1" x14ac:dyDescent="0.2">
      <c r="A57" s="17"/>
      <c r="B57" s="17" t="s">
        <v>123</v>
      </c>
      <c r="C57" s="71">
        <v>38</v>
      </c>
      <c r="E57" s="94" t="s">
        <v>124</v>
      </c>
      <c r="F57" s="74">
        <v>1</v>
      </c>
      <c r="G57" s="74" t="s">
        <v>219</v>
      </c>
      <c r="H57" s="74"/>
      <c r="I57" s="74"/>
      <c r="J57" s="74"/>
      <c r="K57" s="74"/>
      <c r="L57" s="74"/>
      <c r="M57" s="74" t="s">
        <v>219</v>
      </c>
      <c r="N57" s="74"/>
      <c r="O57" s="74"/>
      <c r="R57" s="20"/>
      <c r="S57" s="19"/>
      <c r="T57" s="19"/>
    </row>
    <row r="58" spans="1:20" s="70" customFormat="1" ht="12.75" customHeight="1" x14ac:dyDescent="0.2">
      <c r="A58" s="17"/>
      <c r="B58" s="17" t="s">
        <v>125</v>
      </c>
      <c r="C58" s="71">
        <v>39</v>
      </c>
      <c r="E58" s="92" t="s">
        <v>126</v>
      </c>
      <c r="F58" s="74">
        <v>1</v>
      </c>
      <c r="G58" s="74" t="s">
        <v>219</v>
      </c>
      <c r="H58" s="74"/>
      <c r="I58" s="74"/>
      <c r="J58" s="74"/>
      <c r="K58" s="74"/>
      <c r="L58" s="74"/>
      <c r="M58" s="74" t="s">
        <v>219</v>
      </c>
      <c r="N58" s="74"/>
      <c r="O58" s="74"/>
      <c r="R58" s="20"/>
      <c r="S58" s="19"/>
      <c r="T58" s="19"/>
    </row>
    <row r="59" spans="1:20" s="70" customFormat="1" ht="12.75" customHeight="1" x14ac:dyDescent="0.2">
      <c r="A59" s="17"/>
      <c r="B59" s="17" t="s">
        <v>127</v>
      </c>
      <c r="C59" s="71">
        <v>40</v>
      </c>
      <c r="E59" s="94" t="s">
        <v>128</v>
      </c>
      <c r="F59" s="74">
        <v>1</v>
      </c>
      <c r="G59" s="74" t="s">
        <v>219</v>
      </c>
      <c r="H59" s="74"/>
      <c r="I59" s="74"/>
      <c r="J59" s="74"/>
      <c r="K59" s="74"/>
      <c r="L59" s="74"/>
      <c r="M59" s="74" t="s">
        <v>219</v>
      </c>
      <c r="N59" s="74"/>
      <c r="O59" s="74"/>
      <c r="R59" s="20"/>
      <c r="S59" s="19"/>
      <c r="T59" s="19"/>
    </row>
    <row r="60" spans="1:20" s="70" customFormat="1" ht="12.75" customHeight="1" x14ac:dyDescent="0.2">
      <c r="A60" s="17"/>
      <c r="B60" s="17" t="s">
        <v>129</v>
      </c>
      <c r="C60" s="71">
        <v>41</v>
      </c>
      <c r="E60" s="93" t="s">
        <v>130</v>
      </c>
      <c r="F60" s="74">
        <v>1</v>
      </c>
      <c r="G60" s="74" t="s">
        <v>220</v>
      </c>
      <c r="H60" s="74"/>
      <c r="I60" s="74"/>
      <c r="J60" s="74"/>
      <c r="K60" s="74"/>
      <c r="L60" s="74"/>
      <c r="M60" s="74" t="s">
        <v>220</v>
      </c>
      <c r="N60" s="74"/>
      <c r="O60" s="74"/>
      <c r="R60" s="20"/>
      <c r="S60" s="19"/>
      <c r="T60" s="19"/>
    </row>
    <row r="61" spans="1:20" s="70" customFormat="1" ht="12.75" customHeight="1" x14ac:dyDescent="0.2">
      <c r="A61" s="17"/>
      <c r="B61" s="17" t="s">
        <v>131</v>
      </c>
      <c r="C61" s="71">
        <v>42</v>
      </c>
      <c r="E61" s="94" t="s">
        <v>132</v>
      </c>
      <c r="F61" s="74">
        <v>1</v>
      </c>
      <c r="G61" s="74" t="s">
        <v>220</v>
      </c>
      <c r="H61" s="74"/>
      <c r="I61" s="74"/>
      <c r="J61" s="74"/>
      <c r="K61" s="74"/>
      <c r="L61" s="74"/>
      <c r="M61" s="74" t="s">
        <v>220</v>
      </c>
      <c r="N61" s="74"/>
      <c r="O61" s="74"/>
      <c r="R61" s="20"/>
      <c r="S61" s="19"/>
      <c r="T61" s="19"/>
    </row>
    <row r="62" spans="1:20" s="70" customFormat="1" ht="12.75" customHeight="1" x14ac:dyDescent="0.2">
      <c r="A62" s="17"/>
      <c r="B62" s="17" t="s">
        <v>133</v>
      </c>
      <c r="C62" s="71">
        <v>43</v>
      </c>
      <c r="E62" s="93" t="s">
        <v>134</v>
      </c>
      <c r="F62" s="74">
        <v>1</v>
      </c>
      <c r="G62" s="74" t="s">
        <v>221</v>
      </c>
      <c r="H62" s="74"/>
      <c r="I62" s="74"/>
      <c r="J62" s="74"/>
      <c r="K62" s="74"/>
      <c r="L62" s="74"/>
      <c r="M62" s="74" t="s">
        <v>221</v>
      </c>
      <c r="N62" s="74"/>
      <c r="O62" s="74"/>
      <c r="R62" s="20"/>
      <c r="S62" s="19"/>
      <c r="T62" s="19"/>
    </row>
    <row r="63" spans="1:20" s="70" customFormat="1" ht="12.75" customHeight="1" x14ac:dyDescent="0.2">
      <c r="A63" s="17"/>
      <c r="B63" s="17" t="s">
        <v>135</v>
      </c>
      <c r="C63" s="71">
        <v>44</v>
      </c>
      <c r="E63" s="7" t="s">
        <v>136</v>
      </c>
      <c r="F63" s="74">
        <v>1</v>
      </c>
      <c r="G63" s="74" t="s">
        <v>221</v>
      </c>
      <c r="H63" s="74"/>
      <c r="I63" s="74"/>
      <c r="J63" s="74"/>
      <c r="K63" s="74"/>
      <c r="L63" s="74"/>
      <c r="M63" s="74" t="s">
        <v>221</v>
      </c>
      <c r="N63" s="74"/>
      <c r="O63" s="74"/>
      <c r="R63" s="20"/>
      <c r="S63" s="19"/>
      <c r="T63" s="19"/>
    </row>
    <row r="64" spans="1:20" s="70" customFormat="1" ht="12.75" customHeight="1" x14ac:dyDescent="0.2">
      <c r="A64" s="17"/>
      <c r="B64" s="17" t="s">
        <v>254</v>
      </c>
      <c r="C64" s="71">
        <v>45</v>
      </c>
      <c r="E64" s="95" t="s">
        <v>137</v>
      </c>
      <c r="F64" s="74">
        <v>1</v>
      </c>
      <c r="G64" s="74" t="s">
        <v>221</v>
      </c>
      <c r="H64" s="74"/>
      <c r="I64" s="74"/>
      <c r="J64" s="74"/>
      <c r="K64" s="74"/>
      <c r="L64" s="74"/>
      <c r="M64" s="74" t="s">
        <v>221</v>
      </c>
      <c r="N64" s="74"/>
      <c r="O64" s="74"/>
      <c r="R64" s="20"/>
      <c r="S64" s="19"/>
      <c r="T64" s="19"/>
    </row>
    <row r="65" spans="1:20" s="70" customFormat="1" ht="12.75" customHeight="1" x14ac:dyDescent="0.2">
      <c r="A65" s="17"/>
      <c r="B65" s="17" t="s">
        <v>138</v>
      </c>
      <c r="C65" s="71">
        <v>46</v>
      </c>
      <c r="E65" s="7" t="s">
        <v>139</v>
      </c>
      <c r="F65" s="74">
        <v>1</v>
      </c>
      <c r="G65" s="74" t="s">
        <v>221</v>
      </c>
      <c r="H65" s="74"/>
      <c r="I65" s="74"/>
      <c r="J65" s="74"/>
      <c r="K65" s="74"/>
      <c r="L65" s="74"/>
      <c r="M65" s="74" t="s">
        <v>221</v>
      </c>
      <c r="N65" s="74"/>
      <c r="O65" s="74"/>
      <c r="R65" s="20"/>
      <c r="S65" s="19"/>
      <c r="T65" s="19"/>
    </row>
    <row r="66" spans="1:20" s="70" customFormat="1" ht="12.75" customHeight="1" x14ac:dyDescent="0.2">
      <c r="A66" s="17"/>
      <c r="B66" s="17" t="s">
        <v>140</v>
      </c>
      <c r="C66" s="71">
        <v>47</v>
      </c>
      <c r="E66" s="7" t="s">
        <v>141</v>
      </c>
      <c r="F66" s="74">
        <v>5</v>
      </c>
      <c r="G66" s="74" t="s">
        <v>222</v>
      </c>
      <c r="H66" s="74"/>
      <c r="I66" s="74"/>
      <c r="J66" s="74"/>
      <c r="K66" s="74"/>
      <c r="L66" s="74"/>
      <c r="M66" s="74" t="s">
        <v>222</v>
      </c>
      <c r="N66" s="74"/>
      <c r="O66" s="74"/>
      <c r="R66" s="20"/>
      <c r="S66" s="19"/>
      <c r="T66" s="19"/>
    </row>
    <row r="67" spans="1:20" s="70" customFormat="1" ht="12.75" customHeight="1" x14ac:dyDescent="0.2">
      <c r="A67" s="17"/>
      <c r="B67" s="17" t="s">
        <v>142</v>
      </c>
      <c r="C67" s="71">
        <v>48</v>
      </c>
      <c r="E67" s="95" t="s">
        <v>143</v>
      </c>
      <c r="F67" s="74">
        <v>1</v>
      </c>
      <c r="G67" s="74" t="s">
        <v>222</v>
      </c>
      <c r="H67" s="74"/>
      <c r="I67" s="74"/>
      <c r="J67" s="74"/>
      <c r="K67" s="74"/>
      <c r="L67" s="74"/>
      <c r="M67" s="74" t="s">
        <v>222</v>
      </c>
      <c r="N67" s="74"/>
      <c r="O67" s="74"/>
      <c r="R67" s="20"/>
      <c r="S67" s="19"/>
      <c r="T67" s="19"/>
    </row>
    <row r="68" spans="1:20" s="70" customFormat="1" ht="12.75" customHeight="1" x14ac:dyDescent="0.2">
      <c r="A68" s="17"/>
      <c r="B68" s="17" t="s">
        <v>144</v>
      </c>
      <c r="C68" s="71">
        <v>49</v>
      </c>
      <c r="E68" s="7" t="s">
        <v>145</v>
      </c>
      <c r="F68" s="74">
        <v>1</v>
      </c>
      <c r="G68" s="74" t="s">
        <v>222</v>
      </c>
      <c r="H68" s="74"/>
      <c r="I68" s="74"/>
      <c r="J68" s="74"/>
      <c r="K68" s="74"/>
      <c r="L68" s="74"/>
      <c r="M68" s="74" t="s">
        <v>222</v>
      </c>
      <c r="N68" s="74"/>
      <c r="O68" s="74"/>
      <c r="R68" s="20"/>
      <c r="S68" s="19"/>
      <c r="T68" s="19"/>
    </row>
    <row r="69" spans="1:20" s="70" customFormat="1" ht="12.75" customHeight="1" x14ac:dyDescent="0.2">
      <c r="A69" s="17"/>
      <c r="B69" s="17" t="s">
        <v>146</v>
      </c>
      <c r="C69" s="71">
        <v>50</v>
      </c>
      <c r="E69" s="95" t="s">
        <v>147</v>
      </c>
      <c r="F69" s="74">
        <v>1</v>
      </c>
      <c r="G69" s="74" t="s">
        <v>222</v>
      </c>
      <c r="H69" s="74"/>
      <c r="I69" s="74"/>
      <c r="J69" s="74"/>
      <c r="K69" s="74"/>
      <c r="L69" s="74"/>
      <c r="M69" s="74" t="s">
        <v>222</v>
      </c>
      <c r="N69" s="74"/>
      <c r="O69" s="74"/>
      <c r="R69" s="20"/>
      <c r="S69" s="19"/>
      <c r="T69" s="19"/>
    </row>
    <row r="70" spans="1:20" s="70" customFormat="1" ht="12.75" customHeight="1" x14ac:dyDescent="0.2">
      <c r="A70" s="17"/>
      <c r="B70" s="17" t="s">
        <v>148</v>
      </c>
      <c r="C70" s="71">
        <v>51</v>
      </c>
      <c r="E70" s="7" t="s">
        <v>149</v>
      </c>
      <c r="F70" s="74">
        <v>1</v>
      </c>
      <c r="G70" s="74" t="s">
        <v>222</v>
      </c>
      <c r="H70" s="74"/>
      <c r="I70" s="74"/>
      <c r="J70" s="74"/>
      <c r="K70" s="74"/>
      <c r="L70" s="74"/>
      <c r="M70" s="74" t="s">
        <v>222</v>
      </c>
      <c r="N70" s="74"/>
      <c r="O70" s="74"/>
      <c r="R70" s="20"/>
      <c r="S70" s="19"/>
      <c r="T70" s="19"/>
    </row>
    <row r="71" spans="1:20" s="70" customFormat="1" ht="12.75" customHeight="1" x14ac:dyDescent="0.2">
      <c r="A71" s="17"/>
      <c r="B71" s="17" t="s">
        <v>150</v>
      </c>
      <c r="C71" s="71">
        <v>52</v>
      </c>
      <c r="E71" s="95" t="s">
        <v>151</v>
      </c>
      <c r="F71" s="74">
        <v>7</v>
      </c>
      <c r="G71" s="74" t="s">
        <v>222</v>
      </c>
      <c r="H71" s="74"/>
      <c r="I71" s="74"/>
      <c r="J71" s="74"/>
      <c r="K71" s="74"/>
      <c r="L71" s="74"/>
      <c r="M71" s="74" t="s">
        <v>222</v>
      </c>
      <c r="N71" s="74"/>
      <c r="O71" s="74"/>
      <c r="R71" s="20"/>
      <c r="S71" s="19"/>
      <c r="T71" s="19"/>
    </row>
    <row r="72" spans="1:20" s="70" customFormat="1" ht="12.75" customHeight="1" x14ac:dyDescent="0.2">
      <c r="A72" s="17"/>
      <c r="B72" s="17" t="s">
        <v>152</v>
      </c>
      <c r="C72" s="71">
        <v>53</v>
      </c>
      <c r="E72" s="7" t="s">
        <v>153</v>
      </c>
      <c r="F72" s="74">
        <v>2</v>
      </c>
      <c r="G72" s="74" t="s">
        <v>222</v>
      </c>
      <c r="H72" s="74"/>
      <c r="I72" s="74"/>
      <c r="J72" s="74"/>
      <c r="K72" s="74"/>
      <c r="L72" s="74"/>
      <c r="M72" s="74" t="s">
        <v>222</v>
      </c>
      <c r="N72" s="74"/>
      <c r="O72" s="74"/>
      <c r="R72" s="20"/>
      <c r="S72" s="19"/>
      <c r="T72" s="19"/>
    </row>
    <row r="73" spans="1:20" s="70" customFormat="1" ht="12.75" customHeight="1" x14ac:dyDescent="0.2">
      <c r="A73" s="17"/>
      <c r="B73" s="17" t="s">
        <v>154</v>
      </c>
      <c r="C73" s="71">
        <v>54</v>
      </c>
      <c r="E73" s="95" t="s">
        <v>155</v>
      </c>
      <c r="F73" s="74">
        <v>1</v>
      </c>
      <c r="G73" s="74" t="s">
        <v>223</v>
      </c>
      <c r="H73" s="74"/>
      <c r="I73" s="74"/>
      <c r="J73" s="74"/>
      <c r="K73" s="74"/>
      <c r="L73" s="74"/>
      <c r="M73" s="74" t="s">
        <v>223</v>
      </c>
      <c r="N73" s="74"/>
      <c r="O73" s="74"/>
      <c r="R73" s="20"/>
      <c r="S73" s="19"/>
      <c r="T73" s="19"/>
    </row>
    <row r="74" spans="1:20" s="70" customFormat="1" ht="12.75" customHeight="1" x14ac:dyDescent="0.2">
      <c r="A74" s="17"/>
      <c r="B74" s="17" t="s">
        <v>156</v>
      </c>
      <c r="C74" s="71">
        <v>55</v>
      </c>
      <c r="E74" s="7" t="s">
        <v>157</v>
      </c>
      <c r="F74" s="74">
        <v>1</v>
      </c>
      <c r="G74" s="74" t="s">
        <v>223</v>
      </c>
      <c r="H74" s="74"/>
      <c r="I74" s="74"/>
      <c r="J74" s="74"/>
      <c r="K74" s="74"/>
      <c r="L74" s="74"/>
      <c r="M74" s="74" t="s">
        <v>223</v>
      </c>
      <c r="N74" s="74"/>
      <c r="O74" s="74"/>
      <c r="R74" s="20"/>
      <c r="S74" s="19"/>
      <c r="T74" s="19"/>
    </row>
    <row r="75" spans="1:20" s="70" customFormat="1" ht="12.75" customHeight="1" x14ac:dyDescent="0.2">
      <c r="A75" s="17"/>
      <c r="B75" s="17" t="s">
        <v>158</v>
      </c>
      <c r="C75" s="71">
        <v>56</v>
      </c>
      <c r="E75" s="95" t="s">
        <v>159</v>
      </c>
      <c r="F75" s="74">
        <v>4</v>
      </c>
      <c r="G75" s="74" t="s">
        <v>223</v>
      </c>
      <c r="H75" s="74"/>
      <c r="I75" s="74"/>
      <c r="J75" s="74"/>
      <c r="K75" s="74"/>
      <c r="L75" s="74"/>
      <c r="M75" s="74" t="s">
        <v>223</v>
      </c>
      <c r="N75" s="74"/>
      <c r="O75" s="74"/>
      <c r="R75" s="20"/>
      <c r="S75" s="19"/>
      <c r="T75" s="19"/>
    </row>
    <row r="76" spans="1:20" s="70" customFormat="1" ht="12.75" customHeight="1" x14ac:dyDescent="0.2">
      <c r="A76" s="17"/>
      <c r="B76" s="17" t="s">
        <v>160</v>
      </c>
      <c r="C76" s="71">
        <v>57</v>
      </c>
      <c r="E76" s="7" t="s">
        <v>161</v>
      </c>
      <c r="F76" s="74">
        <v>3</v>
      </c>
      <c r="G76" s="74" t="s">
        <v>223</v>
      </c>
      <c r="H76" s="74"/>
      <c r="I76" s="74"/>
      <c r="J76" s="74"/>
      <c r="K76" s="74"/>
      <c r="L76" s="74"/>
      <c r="M76" s="74" t="s">
        <v>223</v>
      </c>
      <c r="N76" s="74"/>
      <c r="O76" s="74"/>
      <c r="R76" s="20"/>
      <c r="S76" s="19"/>
      <c r="T76" s="19"/>
    </row>
    <row r="77" spans="1:20" s="70" customFormat="1" ht="12.75" customHeight="1" x14ac:dyDescent="0.2">
      <c r="A77" s="17"/>
      <c r="B77" s="17" t="s">
        <v>162</v>
      </c>
      <c r="C77" s="71">
        <v>58</v>
      </c>
      <c r="E77" s="95" t="s">
        <v>163</v>
      </c>
      <c r="F77" s="74">
        <v>1</v>
      </c>
      <c r="G77" s="74" t="s">
        <v>223</v>
      </c>
      <c r="H77" s="74"/>
      <c r="I77" s="74"/>
      <c r="J77" s="74"/>
      <c r="K77" s="74"/>
      <c r="L77" s="74"/>
      <c r="M77" s="74" t="s">
        <v>223</v>
      </c>
      <c r="N77" s="74"/>
      <c r="O77" s="74"/>
      <c r="R77" s="20"/>
      <c r="S77" s="19"/>
      <c r="T77" s="19"/>
    </row>
    <row r="78" spans="1:20" s="70" customFormat="1" ht="12.75" customHeight="1" x14ac:dyDescent="0.2">
      <c r="A78" s="17"/>
      <c r="B78" s="17" t="s">
        <v>164</v>
      </c>
      <c r="C78" s="71">
        <v>59</v>
      </c>
      <c r="E78" s="95" t="s">
        <v>165</v>
      </c>
      <c r="F78" s="74">
        <v>11</v>
      </c>
      <c r="G78" s="74" t="s">
        <v>223</v>
      </c>
      <c r="H78" s="74"/>
      <c r="I78" s="74"/>
      <c r="J78" s="74"/>
      <c r="K78" s="74"/>
      <c r="L78" s="74"/>
      <c r="M78" s="74" t="s">
        <v>223</v>
      </c>
      <c r="N78" s="74"/>
      <c r="O78" s="74"/>
      <c r="R78" s="20"/>
      <c r="S78" s="19"/>
      <c r="T78" s="19"/>
    </row>
    <row r="79" spans="1:20" s="70" customFormat="1" ht="12.75" customHeight="1" x14ac:dyDescent="0.2">
      <c r="A79" s="17"/>
      <c r="B79" s="17" t="s">
        <v>166</v>
      </c>
      <c r="C79" s="71">
        <v>60</v>
      </c>
      <c r="E79" s="7" t="s">
        <v>167</v>
      </c>
      <c r="F79" s="74">
        <v>4</v>
      </c>
      <c r="G79" s="74" t="s">
        <v>224</v>
      </c>
      <c r="H79" s="74"/>
      <c r="I79" s="74"/>
      <c r="J79" s="74"/>
      <c r="K79" s="74"/>
      <c r="L79" s="74"/>
      <c r="M79" s="74" t="s">
        <v>224</v>
      </c>
      <c r="N79" s="74"/>
      <c r="O79" s="74"/>
      <c r="R79" s="20"/>
      <c r="S79" s="19"/>
      <c r="T79" s="19"/>
    </row>
    <row r="80" spans="1:20" s="70" customFormat="1" ht="12.75" customHeight="1" x14ac:dyDescent="0.2">
      <c r="A80" s="17"/>
      <c r="B80" s="17" t="s">
        <v>168</v>
      </c>
      <c r="C80" s="71">
        <v>61</v>
      </c>
      <c r="E80" s="95" t="s">
        <v>169</v>
      </c>
      <c r="F80" s="74">
        <v>1</v>
      </c>
      <c r="G80" s="74" t="s">
        <v>224</v>
      </c>
      <c r="H80" s="74"/>
      <c r="I80" s="74"/>
      <c r="J80" s="74"/>
      <c r="K80" s="74"/>
      <c r="L80" s="74"/>
      <c r="M80" s="74" t="s">
        <v>224</v>
      </c>
      <c r="N80" s="74"/>
      <c r="O80" s="74"/>
      <c r="R80" s="20"/>
      <c r="S80" s="19"/>
      <c r="T80" s="19"/>
    </row>
    <row r="81" spans="1:20" s="70" customFormat="1" ht="12.75" customHeight="1" x14ac:dyDescent="0.2">
      <c r="A81" s="17"/>
      <c r="B81" s="17" t="s">
        <v>170</v>
      </c>
      <c r="C81" s="71">
        <v>62</v>
      </c>
      <c r="E81" s="7" t="s">
        <v>171</v>
      </c>
      <c r="F81" s="74">
        <v>1</v>
      </c>
      <c r="G81" s="74" t="s">
        <v>224</v>
      </c>
      <c r="H81" s="74"/>
      <c r="I81" s="74"/>
      <c r="J81" s="74"/>
      <c r="K81" s="74"/>
      <c r="L81" s="74"/>
      <c r="M81" s="74" t="s">
        <v>224</v>
      </c>
      <c r="N81" s="74"/>
      <c r="O81" s="74"/>
      <c r="R81" s="20"/>
      <c r="S81" s="19"/>
      <c r="T81" s="19"/>
    </row>
    <row r="82" spans="1:20" s="70" customFormat="1" ht="12.75" customHeight="1" x14ac:dyDescent="0.2">
      <c r="A82" s="17"/>
      <c r="B82" s="17" t="s">
        <v>172</v>
      </c>
      <c r="C82" s="71">
        <v>63</v>
      </c>
      <c r="E82" s="95" t="s">
        <v>173</v>
      </c>
      <c r="F82" s="74">
        <v>1</v>
      </c>
      <c r="G82" s="74" t="s">
        <v>224</v>
      </c>
      <c r="H82" s="74"/>
      <c r="I82" s="74"/>
      <c r="J82" s="74"/>
      <c r="K82" s="74"/>
      <c r="L82" s="74"/>
      <c r="M82" s="74" t="s">
        <v>224</v>
      </c>
      <c r="N82" s="74"/>
      <c r="O82" s="74"/>
      <c r="R82" s="20"/>
      <c r="S82" s="19"/>
      <c r="T82" s="19"/>
    </row>
    <row r="83" spans="1:20" s="70" customFormat="1" ht="12.75" customHeight="1" x14ac:dyDescent="0.2">
      <c r="A83" s="17"/>
      <c r="B83" s="17" t="s">
        <v>174</v>
      </c>
      <c r="C83" s="71">
        <v>64</v>
      </c>
      <c r="E83" s="7" t="s">
        <v>175</v>
      </c>
      <c r="F83" s="74">
        <v>1</v>
      </c>
      <c r="G83" s="74" t="s">
        <v>225</v>
      </c>
      <c r="H83" s="74"/>
      <c r="I83" s="74"/>
      <c r="J83" s="74"/>
      <c r="K83" s="74"/>
      <c r="L83" s="74"/>
      <c r="M83" s="74" t="s">
        <v>225</v>
      </c>
      <c r="N83" s="74"/>
      <c r="O83" s="74"/>
      <c r="R83" s="20"/>
      <c r="S83" s="19"/>
      <c r="T83" s="19"/>
    </row>
    <row r="84" spans="1:20" s="70" customFormat="1" ht="12.75" customHeight="1" x14ac:dyDescent="0.2">
      <c r="A84" s="17"/>
      <c r="B84" s="17" t="s">
        <v>176</v>
      </c>
      <c r="C84" s="71">
        <v>65</v>
      </c>
      <c r="E84" s="95" t="s">
        <v>177</v>
      </c>
      <c r="F84" s="74">
        <v>3</v>
      </c>
      <c r="G84" s="74" t="s">
        <v>225</v>
      </c>
      <c r="H84" s="74"/>
      <c r="I84" s="74"/>
      <c r="J84" s="74"/>
      <c r="K84" s="74"/>
      <c r="L84" s="74"/>
      <c r="M84" s="74" t="s">
        <v>225</v>
      </c>
      <c r="N84" s="74"/>
      <c r="O84" s="74"/>
      <c r="R84" s="20"/>
      <c r="S84" s="19"/>
      <c r="T84" s="19"/>
    </row>
    <row r="85" spans="1:20" s="70" customFormat="1" ht="12.75" customHeight="1" x14ac:dyDescent="0.2">
      <c r="A85" s="17"/>
      <c r="B85" s="17" t="s">
        <v>178</v>
      </c>
      <c r="C85" s="71">
        <v>66</v>
      </c>
      <c r="E85" s="7" t="s">
        <v>179</v>
      </c>
      <c r="F85" s="74">
        <v>12</v>
      </c>
      <c r="G85" s="74" t="s">
        <v>226</v>
      </c>
      <c r="H85" s="74"/>
      <c r="I85" s="74"/>
      <c r="J85" s="74"/>
      <c r="K85" s="74"/>
      <c r="L85" s="74"/>
      <c r="M85" s="74" t="s">
        <v>226</v>
      </c>
      <c r="N85" s="74"/>
      <c r="O85" s="74"/>
      <c r="R85" s="20"/>
      <c r="S85" s="19"/>
      <c r="T85" s="19"/>
    </row>
    <row r="86" spans="1:20" s="70" customFormat="1" ht="12.75" customHeight="1" x14ac:dyDescent="0.2">
      <c r="A86" s="17"/>
      <c r="B86" s="17" t="s">
        <v>180</v>
      </c>
      <c r="C86" s="71">
        <v>67</v>
      </c>
      <c r="E86" s="95" t="s">
        <v>181</v>
      </c>
      <c r="F86" s="74">
        <v>4</v>
      </c>
      <c r="G86" s="74" t="s">
        <v>226</v>
      </c>
      <c r="H86" s="74"/>
      <c r="I86" s="74"/>
      <c r="J86" s="74"/>
      <c r="K86" s="74"/>
      <c r="L86" s="74"/>
      <c r="M86" s="74" t="s">
        <v>226</v>
      </c>
      <c r="N86" s="74"/>
      <c r="O86" s="74"/>
      <c r="R86" s="20"/>
      <c r="S86" s="19"/>
      <c r="T86" s="19"/>
    </row>
    <row r="87" spans="1:20" s="70" customFormat="1" ht="12.75" customHeight="1" x14ac:dyDescent="0.2">
      <c r="A87" s="17"/>
      <c r="B87" s="17" t="s">
        <v>182</v>
      </c>
      <c r="C87" s="71">
        <v>68</v>
      </c>
      <c r="E87" s="7" t="s">
        <v>183</v>
      </c>
      <c r="F87" s="74">
        <v>1</v>
      </c>
      <c r="G87" s="74" t="s">
        <v>226</v>
      </c>
      <c r="H87" s="74"/>
      <c r="I87" s="74"/>
      <c r="J87" s="74"/>
      <c r="K87" s="74"/>
      <c r="L87" s="74"/>
      <c r="M87" s="74" t="s">
        <v>226</v>
      </c>
      <c r="N87" s="74"/>
      <c r="O87" s="74"/>
      <c r="R87" s="20"/>
      <c r="S87" s="19"/>
      <c r="T87" s="19"/>
    </row>
    <row r="88" spans="1:20" s="70" customFormat="1" ht="12.75" customHeight="1" x14ac:dyDescent="0.2">
      <c r="A88" s="17"/>
      <c r="B88" s="17" t="s">
        <v>184</v>
      </c>
      <c r="C88" s="71">
        <v>69</v>
      </c>
      <c r="E88" s="95" t="s">
        <v>185</v>
      </c>
      <c r="F88" s="74">
        <v>1</v>
      </c>
      <c r="G88" s="74" t="s">
        <v>227</v>
      </c>
      <c r="H88" s="74"/>
      <c r="I88" s="74"/>
      <c r="J88" s="74"/>
      <c r="K88" s="74"/>
      <c r="L88" s="74"/>
      <c r="M88" s="74" t="s">
        <v>227</v>
      </c>
      <c r="N88" s="74"/>
      <c r="O88" s="74"/>
      <c r="R88" s="20"/>
      <c r="S88" s="19"/>
      <c r="T88" s="19"/>
    </row>
    <row r="89" spans="1:20" s="70" customFormat="1" ht="12.75" customHeight="1" x14ac:dyDescent="0.2">
      <c r="A89" s="17"/>
      <c r="B89" s="17" t="s">
        <v>186</v>
      </c>
      <c r="C89" s="71">
        <v>70</v>
      </c>
      <c r="E89" s="7" t="s">
        <v>187</v>
      </c>
      <c r="F89" s="74">
        <v>16</v>
      </c>
      <c r="G89" s="74" t="s">
        <v>228</v>
      </c>
      <c r="H89" s="74"/>
      <c r="I89" s="74"/>
      <c r="J89" s="74"/>
      <c r="K89" s="74"/>
      <c r="L89" s="74"/>
      <c r="M89" s="74" t="s">
        <v>228</v>
      </c>
      <c r="N89" s="74"/>
      <c r="O89" s="74"/>
      <c r="R89" s="20"/>
      <c r="S89" s="19"/>
      <c r="T89" s="19"/>
    </row>
    <row r="90" spans="1:20" s="70" customFormat="1" ht="12.75" customHeight="1" x14ac:dyDescent="0.2">
      <c r="A90" s="17"/>
      <c r="B90" s="17" t="s">
        <v>188</v>
      </c>
      <c r="C90" s="71">
        <v>71</v>
      </c>
      <c r="E90" s="95" t="s">
        <v>189</v>
      </c>
      <c r="F90" s="74">
        <v>1</v>
      </c>
      <c r="G90" s="74" t="s">
        <v>228</v>
      </c>
      <c r="H90" s="74"/>
      <c r="I90" s="74"/>
      <c r="J90" s="74"/>
      <c r="K90" s="74"/>
      <c r="L90" s="74"/>
      <c r="M90" s="74" t="s">
        <v>228</v>
      </c>
      <c r="N90" s="74"/>
      <c r="O90" s="74"/>
      <c r="R90" s="20"/>
      <c r="S90" s="19"/>
      <c r="T90" s="19"/>
    </row>
    <row r="91" spans="1:20" s="70" customFormat="1" ht="12.75" customHeight="1" x14ac:dyDescent="0.2">
      <c r="A91" s="17"/>
      <c r="B91" s="17" t="s">
        <v>190</v>
      </c>
      <c r="C91" s="71">
        <v>72</v>
      </c>
      <c r="E91" s="7" t="s">
        <v>191</v>
      </c>
      <c r="F91" s="74">
        <v>3</v>
      </c>
      <c r="G91" s="74" t="s">
        <v>228</v>
      </c>
      <c r="H91" s="74"/>
      <c r="I91" s="74"/>
      <c r="J91" s="74"/>
      <c r="K91" s="74"/>
      <c r="L91" s="74"/>
      <c r="M91" s="74" t="s">
        <v>228</v>
      </c>
      <c r="N91" s="74"/>
      <c r="O91" s="74"/>
      <c r="R91" s="20"/>
      <c r="S91" s="19"/>
      <c r="T91" s="19"/>
    </row>
    <row r="92" spans="1:20" s="70" customFormat="1" ht="12.75" customHeight="1" x14ac:dyDescent="0.2">
      <c r="A92" s="17"/>
      <c r="B92" s="17" t="s">
        <v>192</v>
      </c>
      <c r="C92" s="71">
        <v>73</v>
      </c>
      <c r="E92" s="95" t="s">
        <v>193</v>
      </c>
      <c r="F92" s="74">
        <v>2</v>
      </c>
      <c r="G92" s="74" t="s">
        <v>229</v>
      </c>
      <c r="H92" s="74"/>
      <c r="I92" s="74"/>
      <c r="J92" s="74"/>
      <c r="K92" s="74"/>
      <c r="L92" s="74"/>
      <c r="M92" s="74" t="s">
        <v>229</v>
      </c>
      <c r="N92" s="74"/>
      <c r="O92" s="74"/>
      <c r="R92" s="20"/>
      <c r="S92" s="19"/>
      <c r="T92" s="19"/>
    </row>
    <row r="93" spans="1:20" s="70" customFormat="1" ht="12.75" customHeight="1" x14ac:dyDescent="0.2">
      <c r="A93" s="17"/>
      <c r="B93" s="17" t="s">
        <v>194</v>
      </c>
      <c r="C93" s="71">
        <v>74</v>
      </c>
      <c r="E93" s="7" t="s">
        <v>195</v>
      </c>
      <c r="F93" s="74">
        <v>5</v>
      </c>
      <c r="G93" s="74" t="s">
        <v>229</v>
      </c>
      <c r="H93" s="74"/>
      <c r="I93" s="74"/>
      <c r="J93" s="74"/>
      <c r="K93" s="74"/>
      <c r="L93" s="74"/>
      <c r="M93" s="74" t="s">
        <v>229</v>
      </c>
      <c r="N93" s="74"/>
      <c r="O93" s="74"/>
      <c r="R93" s="20"/>
      <c r="S93" s="19"/>
      <c r="T93" s="19"/>
    </row>
    <row r="94" spans="1:20" s="70" customFormat="1" ht="12.75" customHeight="1" x14ac:dyDescent="0.2">
      <c r="A94" s="17"/>
      <c r="B94" s="17" t="s">
        <v>196</v>
      </c>
      <c r="C94" s="71">
        <v>75</v>
      </c>
      <c r="E94" s="95" t="s">
        <v>197</v>
      </c>
      <c r="F94" s="74">
        <v>2</v>
      </c>
      <c r="G94" s="74" t="s">
        <v>230</v>
      </c>
      <c r="H94" s="74"/>
      <c r="I94" s="74"/>
      <c r="J94" s="74"/>
      <c r="K94" s="74"/>
      <c r="L94" s="74"/>
      <c r="M94" s="74" t="s">
        <v>230</v>
      </c>
      <c r="N94" s="74"/>
      <c r="O94" s="74"/>
      <c r="R94" s="20"/>
      <c r="S94" s="19"/>
      <c r="T94" s="19"/>
    </row>
    <row r="95" spans="1:20" s="70" customFormat="1" ht="12.75" customHeight="1" x14ac:dyDescent="0.2">
      <c r="A95" s="17"/>
      <c r="B95" s="17" t="s">
        <v>198</v>
      </c>
      <c r="C95" s="71">
        <v>76</v>
      </c>
      <c r="E95" s="7" t="s">
        <v>199</v>
      </c>
      <c r="F95" s="74">
        <v>12</v>
      </c>
      <c r="G95" s="74" t="s">
        <v>231</v>
      </c>
      <c r="H95" s="74"/>
      <c r="I95" s="74"/>
      <c r="J95" s="74"/>
      <c r="K95" s="74"/>
      <c r="L95" s="74"/>
      <c r="M95" s="74" t="s">
        <v>231</v>
      </c>
      <c r="N95" s="74"/>
      <c r="O95" s="74"/>
      <c r="R95" s="20"/>
      <c r="S95" s="19"/>
      <c r="T95" s="19"/>
    </row>
    <row r="96" spans="1:20" s="70" customFormat="1" ht="12.75" customHeight="1" x14ac:dyDescent="0.2">
      <c r="A96" s="17"/>
      <c r="B96" s="17" t="s">
        <v>200</v>
      </c>
      <c r="C96" s="71">
        <v>77</v>
      </c>
      <c r="E96" s="95" t="s">
        <v>201</v>
      </c>
      <c r="F96" s="74">
        <v>1</v>
      </c>
      <c r="G96" s="74" t="s">
        <v>231</v>
      </c>
      <c r="H96" s="74"/>
      <c r="I96" s="74"/>
      <c r="J96" s="74"/>
      <c r="K96" s="74"/>
      <c r="L96" s="74"/>
      <c r="M96" s="74" t="s">
        <v>231</v>
      </c>
      <c r="N96" s="74"/>
      <c r="O96" s="74"/>
      <c r="R96" s="20"/>
      <c r="S96" s="19"/>
      <c r="T96" s="19"/>
    </row>
    <row r="97" spans="1:20" s="70" customFormat="1" ht="12.75" customHeight="1" x14ac:dyDescent="0.2">
      <c r="A97" s="17"/>
      <c r="B97" s="17" t="s">
        <v>202</v>
      </c>
      <c r="C97" s="71">
        <v>78</v>
      </c>
      <c r="E97" s="7" t="s">
        <v>203</v>
      </c>
      <c r="F97" s="74">
        <v>1</v>
      </c>
      <c r="G97" s="74" t="s">
        <v>231</v>
      </c>
      <c r="H97" s="74"/>
      <c r="I97" s="74"/>
      <c r="J97" s="74"/>
      <c r="K97" s="74"/>
      <c r="L97" s="74"/>
      <c r="M97" s="74" t="s">
        <v>231</v>
      </c>
      <c r="N97" s="74"/>
      <c r="O97" s="74"/>
      <c r="R97" s="20"/>
      <c r="S97" s="19"/>
      <c r="T97" s="19"/>
    </row>
    <row r="98" spans="1:20" s="70" customFormat="1" ht="12.75" customHeight="1" x14ac:dyDescent="0.2">
      <c r="A98" s="17"/>
      <c r="B98" s="17" t="s">
        <v>204</v>
      </c>
      <c r="C98" s="71">
        <v>79</v>
      </c>
      <c r="E98" s="95" t="s">
        <v>205</v>
      </c>
      <c r="F98" s="74">
        <v>1</v>
      </c>
      <c r="G98" s="74" t="s">
        <v>231</v>
      </c>
      <c r="H98" s="74"/>
      <c r="I98" s="74"/>
      <c r="J98" s="74"/>
      <c r="K98" s="74"/>
      <c r="L98" s="74"/>
      <c r="M98" s="74" t="s">
        <v>231</v>
      </c>
      <c r="N98" s="74"/>
      <c r="O98" s="74"/>
      <c r="R98" s="20"/>
      <c r="S98" s="19"/>
      <c r="T98" s="19"/>
    </row>
    <row r="99" spans="1:20" s="70" customFormat="1" ht="12.75" customHeight="1" x14ac:dyDescent="0.2">
      <c r="A99" s="17"/>
      <c r="B99" s="17" t="s">
        <v>206</v>
      </c>
      <c r="C99" s="71">
        <v>80</v>
      </c>
      <c r="E99" s="7" t="s">
        <v>207</v>
      </c>
      <c r="F99" s="74">
        <v>1</v>
      </c>
      <c r="G99" s="74" t="s">
        <v>232</v>
      </c>
      <c r="H99" s="74"/>
      <c r="I99" s="74"/>
      <c r="J99" s="74"/>
      <c r="K99" s="74"/>
      <c r="L99" s="74"/>
      <c r="M99" s="74" t="s">
        <v>232</v>
      </c>
      <c r="N99" s="74"/>
      <c r="O99" s="74"/>
      <c r="R99" s="20"/>
      <c r="S99" s="19"/>
      <c r="T99" s="19"/>
    </row>
    <row r="100" spans="1:20" s="70" customFormat="1" ht="12.75" customHeight="1" x14ac:dyDescent="0.2">
      <c r="A100" s="17"/>
      <c r="B100" s="17" t="s">
        <v>208</v>
      </c>
      <c r="C100" s="71">
        <v>81</v>
      </c>
      <c r="E100" s="95" t="s">
        <v>209</v>
      </c>
      <c r="F100" s="74">
        <v>3</v>
      </c>
      <c r="G100" s="74" t="s">
        <v>232</v>
      </c>
      <c r="H100" s="74"/>
      <c r="I100" s="74"/>
      <c r="J100" s="74"/>
      <c r="K100" s="74"/>
      <c r="L100" s="74"/>
      <c r="M100" s="74" t="s">
        <v>232</v>
      </c>
      <c r="N100" s="74"/>
      <c r="O100" s="74"/>
      <c r="R100" s="20"/>
      <c r="S100" s="19"/>
      <c r="T100" s="19"/>
    </row>
    <row r="101" spans="1:20" s="70" customFormat="1" ht="12.75" customHeight="1" x14ac:dyDescent="0.2">
      <c r="A101" s="17"/>
      <c r="B101" s="17" t="s">
        <v>210</v>
      </c>
      <c r="C101" s="71">
        <v>82</v>
      </c>
      <c r="E101" s="7" t="s">
        <v>211</v>
      </c>
      <c r="F101" s="74">
        <v>4</v>
      </c>
      <c r="G101" s="74" t="s">
        <v>232</v>
      </c>
      <c r="H101" s="74"/>
      <c r="I101" s="74"/>
      <c r="J101" s="74"/>
      <c r="K101" s="74"/>
      <c r="L101" s="74"/>
      <c r="M101" s="74" t="s">
        <v>232</v>
      </c>
      <c r="N101" s="74"/>
      <c r="O101" s="74"/>
      <c r="R101" s="20"/>
      <c r="S101" s="19"/>
      <c r="T101" s="19"/>
    </row>
    <row r="102" spans="1:20" s="70" customFormat="1" ht="12.75" customHeight="1" x14ac:dyDescent="0.2">
      <c r="A102" s="17"/>
      <c r="B102" s="17" t="s">
        <v>212</v>
      </c>
      <c r="C102" s="71">
        <v>83</v>
      </c>
      <c r="E102" s="95" t="s">
        <v>213</v>
      </c>
      <c r="F102" s="74">
        <v>2</v>
      </c>
      <c r="G102" s="74" t="s">
        <v>233</v>
      </c>
      <c r="H102" s="74"/>
      <c r="I102" s="74"/>
      <c r="J102" s="74"/>
      <c r="K102" s="74"/>
      <c r="L102" s="74"/>
      <c r="M102" s="74" t="s">
        <v>233</v>
      </c>
      <c r="N102" s="74"/>
      <c r="O102" s="74"/>
      <c r="R102" s="20"/>
      <c r="S102" s="19"/>
      <c r="T102" s="19"/>
    </row>
    <row r="103" spans="1:20" s="70" customFormat="1" ht="12.75" customHeight="1" x14ac:dyDescent="0.2">
      <c r="A103" s="17"/>
      <c r="B103" s="17" t="s">
        <v>214</v>
      </c>
      <c r="C103" s="71">
        <v>84</v>
      </c>
      <c r="E103" s="7" t="s">
        <v>215</v>
      </c>
      <c r="F103" s="74">
        <v>17</v>
      </c>
      <c r="G103" s="74" t="s">
        <v>234</v>
      </c>
      <c r="H103" s="74"/>
      <c r="I103" s="74"/>
      <c r="J103" s="74"/>
      <c r="K103" s="74"/>
      <c r="L103" s="74"/>
      <c r="M103" s="74" t="s">
        <v>234</v>
      </c>
      <c r="N103" s="74"/>
      <c r="O103" s="74"/>
      <c r="R103" s="20"/>
      <c r="S103" s="19"/>
      <c r="T103" s="19"/>
    </row>
    <row r="104" spans="1:20" s="70" customFormat="1" ht="12.75" customHeight="1" x14ac:dyDescent="0.25">
      <c r="A104" s="17"/>
      <c r="B104" s="17"/>
      <c r="C104" s="81"/>
      <c r="E104" s="73" t="s">
        <v>2</v>
      </c>
      <c r="F104" s="12">
        <f>SUM(F53:F103)</f>
        <v>153</v>
      </c>
      <c r="G104" s="74"/>
      <c r="H104" s="12">
        <f>SUM(H53:H103)</f>
        <v>0</v>
      </c>
      <c r="I104" s="74"/>
      <c r="J104" s="12">
        <f>SUM(J53:J103)</f>
        <v>0</v>
      </c>
      <c r="K104" s="74"/>
      <c r="L104" s="12">
        <f>SUM(L53:L103)</f>
        <v>0</v>
      </c>
      <c r="M104" s="74"/>
      <c r="N104" s="74"/>
      <c r="O104" s="74"/>
      <c r="R104" s="20"/>
      <c r="S104" s="19"/>
      <c r="T104" s="19"/>
    </row>
    <row r="105" spans="1:20" s="70" customFormat="1" ht="12.75" customHeight="1" x14ac:dyDescent="0.25">
      <c r="A105" s="17"/>
      <c r="B105" s="17"/>
      <c r="C105" s="81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R105" s="20"/>
      <c r="S105" s="19"/>
      <c r="T105" s="19"/>
    </row>
    <row r="106" spans="1:20" s="70" customFormat="1" ht="12.75" customHeight="1" x14ac:dyDescent="0.25">
      <c r="A106" s="17"/>
      <c r="B106" s="17"/>
      <c r="C106" s="81"/>
      <c r="E106" s="7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R106" s="20"/>
      <c r="S106" s="19"/>
      <c r="T106" s="19"/>
    </row>
    <row r="107" spans="1:20" ht="12.75" customHeight="1" x14ac:dyDescent="0.2">
      <c r="A107" s="17"/>
      <c r="B107" s="17"/>
      <c r="C107" s="71"/>
      <c r="D107" s="1"/>
      <c r="E107" s="1" t="s">
        <v>8</v>
      </c>
      <c r="G107" s="74"/>
      <c r="H107" s="74"/>
      <c r="J107" s="74"/>
      <c r="K107" s="74"/>
      <c r="L107" s="74"/>
      <c r="M107" s="74"/>
      <c r="N107" s="74"/>
      <c r="O107" s="74"/>
    </row>
    <row r="108" spans="1:20" ht="12.75" customHeight="1" x14ac:dyDescent="0.2">
      <c r="A108" s="17"/>
      <c r="B108" s="17"/>
      <c r="C108" s="71"/>
      <c r="D108" s="1"/>
      <c r="E108" s="1" t="s">
        <v>5</v>
      </c>
      <c r="G108" s="74"/>
      <c r="H108" s="74"/>
      <c r="J108" s="74"/>
      <c r="K108" s="74"/>
      <c r="L108" s="74"/>
      <c r="M108" s="74"/>
      <c r="N108" s="74"/>
      <c r="O108" s="74"/>
    </row>
    <row r="109" spans="1:20" s="70" customFormat="1" ht="12.75" customHeight="1" x14ac:dyDescent="0.2">
      <c r="A109" s="17"/>
      <c r="B109" s="17"/>
      <c r="C109" s="71">
        <v>85</v>
      </c>
      <c r="E109" s="72" t="s">
        <v>51</v>
      </c>
      <c r="F109" s="74">
        <v>1</v>
      </c>
      <c r="G109" s="74">
        <v>177384.98349553454</v>
      </c>
      <c r="H109" s="74"/>
      <c r="I109" s="74"/>
      <c r="J109" s="74"/>
      <c r="K109" s="74"/>
      <c r="L109" s="74"/>
      <c r="M109" s="74">
        <f t="shared" ref="M109:M118" si="1">G109*(1+$P$8)</f>
        <v>179868.37326447203</v>
      </c>
      <c r="N109" s="74"/>
      <c r="O109" s="74"/>
    </row>
    <row r="110" spans="1:20" ht="12.75" customHeight="1" x14ac:dyDescent="0.2">
      <c r="A110" s="17"/>
      <c r="B110" s="17"/>
      <c r="C110" s="71">
        <v>86</v>
      </c>
      <c r="D110" s="70"/>
      <c r="E110" s="72" t="s">
        <v>255</v>
      </c>
      <c r="F110" s="74">
        <v>1</v>
      </c>
      <c r="G110" s="74">
        <v>177384.98349553454</v>
      </c>
      <c r="H110" s="74"/>
      <c r="J110" s="74"/>
      <c r="K110" s="74"/>
      <c r="L110" s="74"/>
      <c r="M110" s="74">
        <f t="shared" si="1"/>
        <v>179868.37326447203</v>
      </c>
      <c r="N110" s="74"/>
      <c r="O110" s="74"/>
    </row>
    <row r="111" spans="1:20" ht="12.75" customHeight="1" x14ac:dyDescent="0.2">
      <c r="A111" s="17"/>
      <c r="B111" s="17"/>
      <c r="C111" s="71">
        <v>87</v>
      </c>
      <c r="D111" s="70"/>
      <c r="E111" s="72" t="s">
        <v>50</v>
      </c>
      <c r="F111" s="74">
        <v>4</v>
      </c>
      <c r="G111" s="74">
        <v>124209.05119663999</v>
      </c>
      <c r="H111" s="74"/>
      <c r="J111" s="74"/>
      <c r="K111" s="74"/>
      <c r="L111" s="74"/>
      <c r="M111" s="74">
        <f t="shared" si="1"/>
        <v>125947.97791339296</v>
      </c>
      <c r="N111" s="74"/>
      <c r="O111" s="74"/>
    </row>
    <row r="112" spans="1:20" ht="12.75" customHeight="1" x14ac:dyDescent="0.2">
      <c r="A112" s="17"/>
      <c r="B112" s="17"/>
      <c r="C112" s="71">
        <v>88</v>
      </c>
      <c r="D112" s="70"/>
      <c r="E112" s="72" t="s">
        <v>49</v>
      </c>
      <c r="F112" s="74">
        <v>2</v>
      </c>
      <c r="G112" s="74">
        <v>110209.23269995776</v>
      </c>
      <c r="H112" s="74"/>
      <c r="J112" s="74"/>
      <c r="K112" s="74"/>
      <c r="L112" s="74"/>
      <c r="M112" s="74">
        <f t="shared" si="1"/>
        <v>111752.16195775717</v>
      </c>
      <c r="N112" s="74"/>
      <c r="O112" s="74"/>
    </row>
    <row r="113" spans="1:15" ht="12.75" customHeight="1" x14ac:dyDescent="0.2">
      <c r="A113" s="17"/>
      <c r="B113" s="17"/>
      <c r="C113" s="71">
        <v>89</v>
      </c>
      <c r="D113" s="70"/>
      <c r="E113" s="72" t="s">
        <v>48</v>
      </c>
      <c r="F113" s="74">
        <v>1</v>
      </c>
      <c r="G113" s="74">
        <v>105296.00160079182</v>
      </c>
      <c r="H113" s="74"/>
      <c r="J113" s="74"/>
      <c r="K113" s="74"/>
      <c r="L113" s="74"/>
      <c r="M113" s="74">
        <f t="shared" si="1"/>
        <v>106770.1456232029</v>
      </c>
      <c r="N113" s="74"/>
      <c r="O113" s="74"/>
    </row>
    <row r="114" spans="1:15" ht="12.75" customHeight="1" x14ac:dyDescent="0.2">
      <c r="A114" s="17"/>
      <c r="B114" s="17"/>
      <c r="C114" s="71">
        <v>90</v>
      </c>
      <c r="D114" s="70"/>
      <c r="E114" s="72" t="s">
        <v>47</v>
      </c>
      <c r="F114" s="74">
        <v>1</v>
      </c>
      <c r="G114" s="74">
        <v>94823.433456608836</v>
      </c>
      <c r="H114" s="74"/>
      <c r="J114" s="74"/>
      <c r="K114" s="74"/>
      <c r="L114" s="74"/>
      <c r="M114" s="74">
        <f t="shared" si="1"/>
        <v>96150.961525001359</v>
      </c>
      <c r="N114" s="74"/>
      <c r="O114" s="74"/>
    </row>
    <row r="115" spans="1:15" ht="12.75" customHeight="1" x14ac:dyDescent="0.2">
      <c r="A115" s="17"/>
      <c r="B115" s="17"/>
      <c r="C115" s="71">
        <v>91</v>
      </c>
      <c r="D115" s="70"/>
      <c r="E115" s="72" t="s">
        <v>46</v>
      </c>
      <c r="F115" s="74">
        <v>1</v>
      </c>
      <c r="G115" s="74">
        <v>85382.322717035117</v>
      </c>
      <c r="H115" s="74"/>
      <c r="J115" s="74"/>
      <c r="K115" s="74"/>
      <c r="L115" s="74"/>
      <c r="M115" s="74">
        <f t="shared" si="1"/>
        <v>86577.675235073606</v>
      </c>
      <c r="N115" s="74"/>
      <c r="O115" s="74"/>
    </row>
    <row r="116" spans="1:15" ht="12.75" customHeight="1" x14ac:dyDescent="0.2">
      <c r="A116" s="17"/>
      <c r="B116" s="17"/>
      <c r="C116" s="71">
        <v>92</v>
      </c>
      <c r="D116" s="70"/>
      <c r="E116" s="72" t="s">
        <v>45</v>
      </c>
      <c r="F116" s="74">
        <v>4</v>
      </c>
      <c r="G116" s="74">
        <v>75039.489563967305</v>
      </c>
      <c r="H116" s="74"/>
      <c r="J116" s="74"/>
      <c r="K116" s="74"/>
      <c r="L116" s="74"/>
      <c r="M116" s="74">
        <f t="shared" si="1"/>
        <v>76090.042417862845</v>
      </c>
      <c r="N116" s="74"/>
      <c r="O116" s="74"/>
    </row>
    <row r="117" spans="1:15" ht="12.75" customHeight="1" x14ac:dyDescent="0.2">
      <c r="A117" s="17"/>
      <c r="B117" s="17"/>
      <c r="C117" s="71">
        <v>93</v>
      </c>
      <c r="D117" s="70"/>
      <c r="E117" s="72" t="s">
        <v>44</v>
      </c>
      <c r="F117" s="74">
        <v>1</v>
      </c>
      <c r="G117" s="74">
        <v>75039.489563967305</v>
      </c>
      <c r="H117" s="74"/>
      <c r="J117" s="74"/>
      <c r="K117" s="74"/>
      <c r="L117" s="74"/>
      <c r="M117" s="74">
        <f t="shared" si="1"/>
        <v>76090.042417862845</v>
      </c>
      <c r="N117" s="74"/>
      <c r="O117" s="74"/>
    </row>
    <row r="118" spans="1:15" ht="12.75" customHeight="1" x14ac:dyDescent="0.2">
      <c r="A118" s="17"/>
      <c r="B118" s="17"/>
      <c r="C118" s="71">
        <v>94</v>
      </c>
      <c r="D118" s="70"/>
      <c r="E118" s="72" t="s">
        <v>43</v>
      </c>
      <c r="F118" s="74">
        <v>8</v>
      </c>
      <c r="G118" s="74">
        <v>65442.95373602779</v>
      </c>
      <c r="H118" s="74"/>
      <c r="J118" s="74"/>
      <c r="K118" s="74"/>
      <c r="L118" s="75"/>
      <c r="M118" s="74">
        <f t="shared" si="1"/>
        <v>66359.155088332176</v>
      </c>
      <c r="N118" s="74"/>
      <c r="O118" s="74"/>
    </row>
    <row r="119" spans="1:15" ht="12.75" customHeight="1" x14ac:dyDescent="0.2">
      <c r="A119" s="17"/>
      <c r="B119" s="17"/>
      <c r="C119" s="71"/>
      <c r="D119" s="51"/>
      <c r="E119" s="52" t="s">
        <v>2</v>
      </c>
      <c r="F119" s="12">
        <f>SUM(F109:F118)</f>
        <v>24</v>
      </c>
      <c r="G119" s="74"/>
      <c r="H119" s="12">
        <f>SUM(H109:H118)</f>
        <v>0</v>
      </c>
      <c r="J119" s="12">
        <f>SUM(J109:J118)</f>
        <v>0</v>
      </c>
      <c r="K119" s="74"/>
      <c r="L119" s="74">
        <f>SUM(L109:L118)</f>
        <v>0</v>
      </c>
      <c r="M119" s="74"/>
      <c r="N119" s="12">
        <f>SUM(N109:N118)</f>
        <v>0</v>
      </c>
      <c r="O119" s="74"/>
    </row>
    <row r="120" spans="1:15" ht="12.75" customHeight="1" x14ac:dyDescent="0.2">
      <c r="A120" s="17"/>
      <c r="B120" s="17"/>
      <c r="C120" s="71"/>
      <c r="D120" s="1"/>
      <c r="E120" s="16"/>
      <c r="G120" s="74"/>
      <c r="H120" s="74"/>
      <c r="J120" s="74"/>
      <c r="K120" s="74"/>
      <c r="L120" s="74"/>
      <c r="M120" s="74"/>
      <c r="N120" s="74"/>
      <c r="O120" s="74"/>
    </row>
    <row r="121" spans="1:15" ht="12.75" customHeight="1" x14ac:dyDescent="0.2">
      <c r="A121" s="17"/>
      <c r="B121" s="17"/>
      <c r="C121" s="71"/>
      <c r="D121" s="1"/>
      <c r="E121" s="8" t="s">
        <v>6</v>
      </c>
      <c r="G121" s="74"/>
      <c r="H121" s="74"/>
      <c r="J121" s="74"/>
      <c r="K121" s="74"/>
      <c r="L121" s="74"/>
      <c r="M121" s="74"/>
      <c r="N121" s="74"/>
      <c r="O121" s="74"/>
    </row>
    <row r="122" spans="1:15" ht="12.75" customHeight="1" x14ac:dyDescent="0.2">
      <c r="A122" s="17"/>
      <c r="B122" s="17"/>
      <c r="C122" s="71"/>
      <c r="D122" s="1"/>
      <c r="E122" s="8" t="s">
        <v>5</v>
      </c>
      <c r="G122" s="74"/>
      <c r="H122" s="74"/>
      <c r="J122" s="74"/>
      <c r="K122" s="74"/>
      <c r="L122" s="74"/>
      <c r="M122" s="74"/>
      <c r="N122" s="74"/>
      <c r="O122" s="74"/>
    </row>
    <row r="123" spans="1:15" ht="12.75" customHeight="1" x14ac:dyDescent="0.2">
      <c r="A123" s="17"/>
      <c r="B123" s="17"/>
      <c r="C123" s="71">
        <v>95</v>
      </c>
      <c r="D123" s="70"/>
      <c r="E123" s="72" t="s">
        <v>42</v>
      </c>
      <c r="F123" s="74">
        <v>1</v>
      </c>
      <c r="G123" s="74">
        <v>125524.38417586769</v>
      </c>
      <c r="H123" s="74"/>
      <c r="J123" s="74"/>
      <c r="K123" s="74"/>
      <c r="L123" s="74"/>
      <c r="M123" s="74">
        <f t="shared" ref="M123:M134" si="2">G123*(1+$P$8)</f>
        <v>127281.72555432984</v>
      </c>
      <c r="N123" s="74"/>
      <c r="O123" s="74"/>
    </row>
    <row r="124" spans="1:15" ht="12.75" customHeight="1" x14ac:dyDescent="0.2">
      <c r="A124" s="17"/>
      <c r="B124" s="17"/>
      <c r="C124" s="71">
        <v>96</v>
      </c>
      <c r="D124" s="70"/>
      <c r="E124" s="72" t="s">
        <v>41</v>
      </c>
      <c r="F124" s="74">
        <v>140</v>
      </c>
      <c r="G124" s="74"/>
      <c r="H124" s="74"/>
      <c r="J124" s="74"/>
      <c r="K124" s="74"/>
      <c r="L124" s="74"/>
      <c r="M124" s="74"/>
      <c r="N124" s="74"/>
      <c r="O124" s="74"/>
    </row>
    <row r="125" spans="1:15" ht="12.75" customHeight="1" x14ac:dyDescent="0.25">
      <c r="A125" s="17"/>
      <c r="B125" s="17"/>
      <c r="C125" s="81"/>
      <c r="D125" s="70"/>
      <c r="E125" s="72" t="s">
        <v>40</v>
      </c>
      <c r="G125" s="74">
        <v>116106.39452381943</v>
      </c>
      <c r="H125" s="74"/>
      <c r="J125" s="74"/>
      <c r="K125" s="74"/>
      <c r="L125" s="74"/>
      <c r="M125" s="74">
        <f t="shared" si="2"/>
        <v>117731.8840471529</v>
      </c>
      <c r="N125" s="74"/>
      <c r="O125" s="74"/>
    </row>
    <row r="126" spans="1:15" ht="12.75" customHeight="1" x14ac:dyDescent="0.25">
      <c r="A126" s="17"/>
      <c r="B126" s="17"/>
      <c r="C126" s="81"/>
      <c r="D126" s="70"/>
      <c r="E126" s="72" t="s">
        <v>39</v>
      </c>
      <c r="G126" s="74">
        <v>102589.54985544736</v>
      </c>
      <c r="H126" s="74"/>
      <c r="J126" s="74"/>
      <c r="K126" s="74"/>
      <c r="L126" s="74"/>
      <c r="M126" s="74">
        <f t="shared" si="2"/>
        <v>104025.80355342363</v>
      </c>
      <c r="N126" s="74"/>
      <c r="O126" s="74"/>
    </row>
    <row r="127" spans="1:15" ht="12.75" customHeight="1" x14ac:dyDescent="0.25">
      <c r="A127" s="17"/>
      <c r="B127" s="17"/>
      <c r="C127" s="81"/>
      <c r="D127" s="70"/>
      <c r="E127" s="72" t="s">
        <v>38</v>
      </c>
      <c r="G127" s="74">
        <v>94484.324172901717</v>
      </c>
      <c r="H127" s="74"/>
      <c r="J127" s="74"/>
      <c r="K127" s="74"/>
      <c r="L127" s="74"/>
      <c r="M127" s="74">
        <f t="shared" si="2"/>
        <v>95807.104711322347</v>
      </c>
      <c r="N127" s="74"/>
      <c r="O127" s="74"/>
    </row>
    <row r="128" spans="1:15" ht="12.75" customHeight="1" x14ac:dyDescent="0.25">
      <c r="A128" s="17"/>
      <c r="B128" s="17"/>
      <c r="C128" s="81"/>
      <c r="D128" s="70"/>
      <c r="E128" s="72" t="s">
        <v>37</v>
      </c>
      <c r="G128" s="74">
        <v>78270.019293222824</v>
      </c>
      <c r="H128" s="74"/>
      <c r="J128" s="74"/>
      <c r="K128" s="74"/>
      <c r="L128" s="74"/>
      <c r="M128" s="74">
        <f t="shared" si="2"/>
        <v>79365.79956332795</v>
      </c>
      <c r="N128" s="74"/>
      <c r="O128" s="74"/>
    </row>
    <row r="129" spans="1:15" ht="12.75" customHeight="1" x14ac:dyDescent="0.2">
      <c r="A129" s="17"/>
      <c r="B129" s="17"/>
      <c r="C129" s="71">
        <v>97</v>
      </c>
      <c r="D129" s="70"/>
      <c r="E129" s="72" t="s">
        <v>36</v>
      </c>
      <c r="F129" s="74">
        <v>2</v>
      </c>
      <c r="G129" s="74">
        <v>102589.54985544736</v>
      </c>
      <c r="H129" s="74"/>
      <c r="J129" s="74"/>
      <c r="K129" s="74"/>
      <c r="L129" s="74"/>
      <c r="M129" s="74">
        <f t="shared" si="2"/>
        <v>104025.80355342363</v>
      </c>
      <c r="N129" s="74"/>
      <c r="O129" s="74"/>
    </row>
    <row r="130" spans="1:15" s="70" customFormat="1" ht="12.75" customHeight="1" x14ac:dyDescent="0.2">
      <c r="A130" s="17"/>
      <c r="B130" s="17"/>
      <c r="C130" s="71">
        <v>98</v>
      </c>
      <c r="E130" s="72" t="s">
        <v>35</v>
      </c>
      <c r="F130" s="74">
        <v>2</v>
      </c>
      <c r="G130" s="74">
        <v>94484.324172901717</v>
      </c>
      <c r="H130" s="74"/>
      <c r="I130" s="74"/>
      <c r="J130" s="74"/>
      <c r="K130" s="74"/>
      <c r="L130" s="74"/>
      <c r="M130" s="74">
        <f t="shared" si="2"/>
        <v>95807.104711322347</v>
      </c>
      <c r="N130" s="74"/>
      <c r="O130" s="74"/>
    </row>
    <row r="131" spans="1:15" ht="12.75" customHeight="1" x14ac:dyDescent="0.2">
      <c r="A131" s="17"/>
      <c r="B131" s="17"/>
      <c r="C131" s="71">
        <v>99</v>
      </c>
      <c r="D131" s="70"/>
      <c r="E131" s="72" t="s">
        <v>34</v>
      </c>
      <c r="F131" s="74">
        <v>2</v>
      </c>
      <c r="G131" s="74">
        <v>78270.019293222824</v>
      </c>
      <c r="H131" s="74"/>
      <c r="J131" s="74"/>
      <c r="K131" s="74"/>
      <c r="L131" s="74"/>
      <c r="M131" s="74">
        <f t="shared" si="2"/>
        <v>79365.79956332795</v>
      </c>
      <c r="N131" s="74"/>
      <c r="O131" s="74"/>
    </row>
    <row r="132" spans="1:15" ht="12.75" customHeight="1" x14ac:dyDescent="0.2">
      <c r="A132" s="17"/>
      <c r="B132" s="17"/>
      <c r="C132" s="71">
        <v>100</v>
      </c>
      <c r="D132" s="70"/>
      <c r="E132" s="72" t="s">
        <v>33</v>
      </c>
      <c r="F132" s="74">
        <v>6</v>
      </c>
      <c r="G132" s="74">
        <v>48550.430288934651</v>
      </c>
      <c r="H132" s="74"/>
      <c r="J132" s="74"/>
      <c r="K132" s="74"/>
      <c r="L132" s="74"/>
      <c r="M132" s="74">
        <f t="shared" si="2"/>
        <v>49230.136312979739</v>
      </c>
      <c r="N132" s="74"/>
      <c r="O132" s="74"/>
    </row>
    <row r="133" spans="1:15" ht="12.75" customHeight="1" x14ac:dyDescent="0.2">
      <c r="A133" s="17"/>
      <c r="B133" s="17"/>
      <c r="C133" s="71">
        <v>101</v>
      </c>
      <c r="D133" s="70"/>
      <c r="E133" s="72" t="s">
        <v>32</v>
      </c>
      <c r="F133" s="74">
        <v>50</v>
      </c>
      <c r="G133" s="74">
        <v>43472.782567365241</v>
      </c>
      <c r="H133" s="74"/>
      <c r="J133" s="74"/>
      <c r="K133" s="74"/>
      <c r="L133" s="74"/>
      <c r="M133" s="74">
        <f t="shared" si="2"/>
        <v>44081.401523308356</v>
      </c>
      <c r="N133" s="74"/>
      <c r="O133" s="74"/>
    </row>
    <row r="134" spans="1:15" ht="12.75" customHeight="1" x14ac:dyDescent="0.2">
      <c r="A134" s="17"/>
      <c r="B134" s="17"/>
      <c r="C134" s="71">
        <v>102</v>
      </c>
      <c r="D134" s="70"/>
      <c r="E134" s="72" t="s">
        <v>31</v>
      </c>
      <c r="F134" s="74">
        <v>38</v>
      </c>
      <c r="G134" s="74">
        <v>20860.339595134719</v>
      </c>
      <c r="H134" s="74"/>
      <c r="J134" s="74"/>
      <c r="K134" s="74"/>
      <c r="L134" s="75"/>
      <c r="M134" s="74">
        <f t="shared" si="2"/>
        <v>21152.384349466607</v>
      </c>
      <c r="N134" s="74"/>
      <c r="O134" s="74"/>
    </row>
    <row r="135" spans="1:15" ht="12.75" customHeight="1" x14ac:dyDescent="0.25">
      <c r="A135" s="17"/>
      <c r="B135" s="17"/>
      <c r="C135" s="81"/>
      <c r="D135" s="53"/>
      <c r="E135" s="54" t="s">
        <v>2</v>
      </c>
      <c r="F135" s="12">
        <f>SUM(F123:F134)</f>
        <v>241</v>
      </c>
      <c r="G135" s="74"/>
      <c r="H135" s="12">
        <f>SUM(H123:H134)</f>
        <v>0</v>
      </c>
      <c r="J135" s="12">
        <f>SUM(J123:J134)</f>
        <v>0</v>
      </c>
      <c r="K135" s="74"/>
      <c r="L135" s="74">
        <f>SUM(L123:L134)</f>
        <v>0</v>
      </c>
      <c r="M135" s="74"/>
      <c r="N135" s="12">
        <f>SUM(N123:N134)</f>
        <v>0</v>
      </c>
      <c r="O135" s="74"/>
    </row>
    <row r="136" spans="1:15" ht="12.75" customHeight="1" x14ac:dyDescent="0.2">
      <c r="A136" s="17"/>
      <c r="B136" s="17"/>
      <c r="C136" s="71"/>
      <c r="D136" s="1"/>
      <c r="E136" s="16"/>
      <c r="G136" s="74"/>
      <c r="H136" s="74"/>
      <c r="J136" s="74"/>
      <c r="K136" s="74"/>
      <c r="L136" s="74"/>
      <c r="M136" s="74"/>
      <c r="N136" s="74"/>
      <c r="O136" s="74"/>
    </row>
    <row r="137" spans="1:15" ht="12.75" customHeight="1" x14ac:dyDescent="0.2">
      <c r="A137" s="17"/>
      <c r="B137" s="17"/>
      <c r="C137" s="71"/>
      <c r="D137" s="1"/>
      <c r="E137" s="8" t="s">
        <v>30</v>
      </c>
      <c r="G137" s="74"/>
      <c r="H137" s="74"/>
      <c r="J137" s="74"/>
      <c r="K137" s="74"/>
      <c r="L137" s="74"/>
      <c r="M137" s="74"/>
      <c r="N137" s="74"/>
      <c r="O137" s="74"/>
    </row>
    <row r="138" spans="1:15" ht="12.75" customHeight="1" x14ac:dyDescent="0.2">
      <c r="A138" s="17"/>
      <c r="B138" s="17"/>
      <c r="C138" s="71"/>
      <c r="D138" s="1"/>
      <c r="E138" s="8" t="s">
        <v>29</v>
      </c>
      <c r="G138" s="74"/>
      <c r="H138" s="74"/>
      <c r="J138" s="74"/>
      <c r="K138" s="74"/>
      <c r="L138" s="74"/>
      <c r="M138" s="74"/>
      <c r="N138" s="74"/>
      <c r="O138" s="74"/>
    </row>
    <row r="139" spans="1:15" ht="12.75" customHeight="1" x14ac:dyDescent="0.2">
      <c r="A139" s="17"/>
      <c r="B139" s="17"/>
      <c r="C139" s="71">
        <v>103</v>
      </c>
      <c r="D139" s="70"/>
      <c r="E139" s="72" t="s">
        <v>28</v>
      </c>
      <c r="F139" s="74">
        <v>1</v>
      </c>
      <c r="G139" s="74">
        <v>123986.8318554228</v>
      </c>
      <c r="H139" s="74"/>
      <c r="J139" s="74"/>
      <c r="K139" s="74"/>
      <c r="L139" s="74"/>
      <c r="M139" s="74">
        <f t="shared" ref="M139:M145" si="3">G139*(1+$P$8)</f>
        <v>125722.64750139872</v>
      </c>
      <c r="N139" s="74"/>
      <c r="O139" s="74"/>
    </row>
    <row r="140" spans="1:15" ht="12.75" customHeight="1" x14ac:dyDescent="0.2">
      <c r="A140" s="17"/>
      <c r="B140" s="17"/>
      <c r="C140" s="71">
        <v>104</v>
      </c>
      <c r="D140" s="70"/>
      <c r="E140" s="72" t="s">
        <v>27</v>
      </c>
      <c r="F140" s="74">
        <v>9</v>
      </c>
      <c r="G140" s="74">
        <v>113283.05283598498</v>
      </c>
      <c r="H140" s="74"/>
      <c r="J140" s="74"/>
      <c r="K140" s="74"/>
      <c r="L140" s="74"/>
      <c r="M140" s="74">
        <f t="shared" si="3"/>
        <v>114869.01557568878</v>
      </c>
      <c r="N140" s="74"/>
      <c r="O140" s="74"/>
    </row>
    <row r="141" spans="1:15" ht="12.75" customHeight="1" x14ac:dyDescent="0.2">
      <c r="A141" s="17"/>
      <c r="B141" s="17"/>
      <c r="C141" s="71">
        <v>105</v>
      </c>
      <c r="D141" s="70"/>
      <c r="E141" s="72" t="s">
        <v>26</v>
      </c>
      <c r="F141" s="74">
        <v>9</v>
      </c>
      <c r="G141" s="74">
        <v>89050.868604412317</v>
      </c>
      <c r="H141" s="74"/>
      <c r="J141" s="74"/>
      <c r="K141" s="74"/>
      <c r="L141" s="74"/>
      <c r="M141" s="74">
        <f t="shared" si="3"/>
        <v>90297.580764874088</v>
      </c>
      <c r="N141" s="74"/>
      <c r="O141" s="74"/>
    </row>
    <row r="142" spans="1:15" ht="12.75" customHeight="1" x14ac:dyDescent="0.2">
      <c r="A142" s="17"/>
      <c r="B142" s="17"/>
      <c r="C142" s="71">
        <v>106</v>
      </c>
      <c r="D142" s="70"/>
      <c r="E142" s="72" t="s">
        <v>101</v>
      </c>
      <c r="F142" s="74">
        <v>1</v>
      </c>
      <c r="G142" s="74">
        <v>89050.800228000007</v>
      </c>
      <c r="H142" s="74"/>
      <c r="J142" s="74"/>
      <c r="K142" s="74"/>
      <c r="L142" s="74"/>
      <c r="M142" s="74">
        <f t="shared" si="3"/>
        <v>90297.511431192004</v>
      </c>
      <c r="N142" s="74"/>
      <c r="O142" s="74"/>
    </row>
    <row r="143" spans="1:15" ht="12.75" customHeight="1" x14ac:dyDescent="0.2">
      <c r="A143" s="17"/>
      <c r="B143" s="17"/>
      <c r="C143" s="71">
        <v>107</v>
      </c>
      <c r="D143" s="70"/>
      <c r="E143" s="72" t="s">
        <v>25</v>
      </c>
      <c r="F143" s="74">
        <v>1</v>
      </c>
      <c r="G143" s="74">
        <v>89050.868604412317</v>
      </c>
      <c r="H143" s="74"/>
      <c r="J143" s="74"/>
      <c r="K143" s="74"/>
      <c r="L143" s="74"/>
      <c r="M143" s="74">
        <f t="shared" si="3"/>
        <v>90297.580764874088</v>
      </c>
      <c r="N143" s="74"/>
      <c r="O143" s="74"/>
    </row>
    <row r="144" spans="1:15" ht="12.75" customHeight="1" x14ac:dyDescent="0.2">
      <c r="A144" s="17"/>
      <c r="B144" s="17"/>
      <c r="C144" s="71">
        <v>108</v>
      </c>
      <c r="D144" s="70"/>
      <c r="E144" s="72" t="s">
        <v>24</v>
      </c>
      <c r="F144" s="74">
        <v>1</v>
      </c>
      <c r="G144" s="74">
        <v>81360.537992462894</v>
      </c>
      <c r="H144" s="74"/>
      <c r="J144" s="74"/>
      <c r="K144" s="74"/>
      <c r="L144" s="74"/>
      <c r="M144" s="74">
        <f t="shared" si="3"/>
        <v>82499.585524357375</v>
      </c>
      <c r="N144" s="74"/>
      <c r="O144" s="74"/>
    </row>
    <row r="145" spans="1:15" ht="12.75" customHeight="1" x14ac:dyDescent="0.2">
      <c r="A145" s="17"/>
      <c r="B145" s="17"/>
      <c r="C145" s="71">
        <v>109</v>
      </c>
      <c r="D145" s="70"/>
      <c r="E145" s="57" t="s">
        <v>23</v>
      </c>
      <c r="F145" s="74">
        <v>1</v>
      </c>
      <c r="G145" s="74">
        <v>38432.230508373446</v>
      </c>
      <c r="H145" s="74"/>
      <c r="J145" s="74"/>
      <c r="K145" s="74"/>
      <c r="L145" s="75"/>
      <c r="M145" s="74">
        <f t="shared" si="3"/>
        <v>38970.281735490673</v>
      </c>
      <c r="N145" s="74"/>
      <c r="O145" s="74"/>
    </row>
    <row r="146" spans="1:15" ht="12.75" customHeight="1" x14ac:dyDescent="0.25">
      <c r="A146" s="17"/>
      <c r="B146" s="17"/>
      <c r="C146" s="81"/>
      <c r="D146" s="55"/>
      <c r="E146" s="56" t="s">
        <v>2</v>
      </c>
      <c r="F146" s="12">
        <f>SUM(F139:F145)</f>
        <v>23</v>
      </c>
      <c r="G146" s="74"/>
      <c r="H146" s="12">
        <f>SUM(H139:H145)</f>
        <v>0</v>
      </c>
      <c r="J146" s="12">
        <f>SUM(J139:J145)</f>
        <v>0</v>
      </c>
      <c r="K146" s="74"/>
      <c r="L146" s="74">
        <f>SUM(L139:L145)</f>
        <v>0</v>
      </c>
      <c r="M146" s="74"/>
      <c r="N146" s="12">
        <f>SUM(N139:N145)</f>
        <v>0</v>
      </c>
      <c r="O146" s="74"/>
    </row>
    <row r="147" spans="1:15" s="70" customFormat="1" ht="12.75" customHeight="1" x14ac:dyDescent="0.25">
      <c r="A147" s="17"/>
      <c r="B147" s="17"/>
      <c r="C147" s="81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s="70" customFormat="1" ht="12.75" customHeight="1" x14ac:dyDescent="0.25">
      <c r="A148" s="17"/>
      <c r="B148" s="17"/>
      <c r="C148" s="81"/>
      <c r="E148" s="96" t="s">
        <v>30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1:15" s="70" customFormat="1" ht="12.75" customHeight="1" x14ac:dyDescent="0.25">
      <c r="A149" s="17"/>
      <c r="B149" s="17"/>
      <c r="C149" s="81"/>
      <c r="E149" s="96" t="s">
        <v>114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5" s="70" customFormat="1" ht="12.75" customHeight="1" x14ac:dyDescent="0.2">
      <c r="A150" s="17"/>
      <c r="B150" s="17" t="s">
        <v>235</v>
      </c>
      <c r="C150" s="71">
        <v>110</v>
      </c>
      <c r="E150" s="97" t="s">
        <v>236</v>
      </c>
      <c r="F150" s="74">
        <v>2</v>
      </c>
      <c r="G150" s="74" t="s">
        <v>218</v>
      </c>
      <c r="H150" s="74"/>
      <c r="I150" s="74"/>
      <c r="J150" s="74"/>
      <c r="K150" s="74"/>
      <c r="L150" s="74"/>
      <c r="M150" s="74" t="s">
        <v>218</v>
      </c>
      <c r="N150" s="74"/>
      <c r="O150" s="74"/>
    </row>
    <row r="151" spans="1:15" s="70" customFormat="1" ht="12.75" customHeight="1" x14ac:dyDescent="0.2">
      <c r="A151" s="17"/>
      <c r="B151" s="17" t="s">
        <v>237</v>
      </c>
      <c r="C151" s="71">
        <v>111</v>
      </c>
      <c r="E151" s="94" t="s">
        <v>238</v>
      </c>
      <c r="F151" s="74">
        <v>1</v>
      </c>
      <c r="G151" s="74" t="s">
        <v>221</v>
      </c>
      <c r="H151" s="74"/>
      <c r="I151" s="74"/>
      <c r="J151" s="74"/>
      <c r="K151" s="74"/>
      <c r="L151" s="74"/>
      <c r="M151" s="74" t="s">
        <v>221</v>
      </c>
      <c r="N151" s="74"/>
      <c r="O151" s="74"/>
    </row>
    <row r="152" spans="1:15" s="70" customFormat="1" ht="12.75" customHeight="1" x14ac:dyDescent="0.2">
      <c r="A152" s="17"/>
      <c r="B152" s="17" t="s">
        <v>239</v>
      </c>
      <c r="C152" s="71">
        <v>112</v>
      </c>
      <c r="E152" s="97" t="s">
        <v>240</v>
      </c>
      <c r="F152" s="74">
        <v>1</v>
      </c>
      <c r="G152" s="74" t="s">
        <v>226</v>
      </c>
      <c r="H152" s="74"/>
      <c r="I152" s="74"/>
      <c r="J152" s="74"/>
      <c r="K152" s="74"/>
      <c r="L152" s="74"/>
      <c r="M152" s="74" t="s">
        <v>226</v>
      </c>
      <c r="N152" s="74"/>
      <c r="O152" s="74"/>
    </row>
    <row r="153" spans="1:15" s="70" customFormat="1" ht="12.75" customHeight="1" x14ac:dyDescent="0.2">
      <c r="A153" s="17"/>
      <c r="B153" s="17" t="s">
        <v>241</v>
      </c>
      <c r="C153" s="71">
        <v>113</v>
      </c>
      <c r="E153" s="94" t="s">
        <v>242</v>
      </c>
      <c r="F153" s="74">
        <v>4</v>
      </c>
      <c r="G153" s="74" t="s">
        <v>227</v>
      </c>
      <c r="H153" s="74"/>
      <c r="I153" s="74"/>
      <c r="J153" s="74"/>
      <c r="K153" s="74"/>
      <c r="L153" s="74"/>
      <c r="M153" s="74" t="s">
        <v>227</v>
      </c>
      <c r="N153" s="74"/>
      <c r="O153" s="74"/>
    </row>
    <row r="154" spans="1:15" s="70" customFormat="1" ht="12.75" customHeight="1" x14ac:dyDescent="0.2">
      <c r="A154" s="17"/>
      <c r="B154" s="17" t="s">
        <v>243</v>
      </c>
      <c r="C154" s="71">
        <v>114</v>
      </c>
      <c r="E154" s="97" t="s">
        <v>244</v>
      </c>
      <c r="F154" s="74">
        <v>1</v>
      </c>
      <c r="G154" s="74" t="s">
        <v>228</v>
      </c>
      <c r="H154" s="74"/>
      <c r="I154" s="74"/>
      <c r="J154" s="74"/>
      <c r="K154" s="74"/>
      <c r="L154" s="74"/>
      <c r="M154" s="74" t="s">
        <v>228</v>
      </c>
      <c r="N154" s="74"/>
      <c r="O154" s="74"/>
    </row>
    <row r="155" spans="1:15" s="70" customFormat="1" ht="12.75" customHeight="1" x14ac:dyDescent="0.2">
      <c r="A155" s="17"/>
      <c r="B155" s="17" t="s">
        <v>214</v>
      </c>
      <c r="C155" s="71">
        <v>115</v>
      </c>
      <c r="E155" s="94" t="s">
        <v>215</v>
      </c>
      <c r="F155" s="74">
        <v>8</v>
      </c>
      <c r="G155" s="74" t="s">
        <v>234</v>
      </c>
      <c r="H155" s="74"/>
      <c r="I155" s="74"/>
      <c r="J155" s="74"/>
      <c r="K155" s="74"/>
      <c r="L155" s="74"/>
      <c r="M155" s="74" t="s">
        <v>234</v>
      </c>
      <c r="N155" s="74"/>
      <c r="O155" s="74"/>
    </row>
    <row r="156" spans="1:15" s="70" customFormat="1" ht="12.75" customHeight="1" x14ac:dyDescent="0.25">
      <c r="A156" s="17"/>
      <c r="B156" s="17"/>
      <c r="C156" s="81"/>
      <c r="E156" s="73" t="s">
        <v>2</v>
      </c>
      <c r="F156" s="12">
        <f>SUM(F150:F155)</f>
        <v>17</v>
      </c>
      <c r="G156" s="74"/>
      <c r="H156" s="12">
        <f>SUM(H150:H155)</f>
        <v>0</v>
      </c>
      <c r="I156" s="74"/>
      <c r="J156" s="12">
        <f>SUM(J150:J155)</f>
        <v>0</v>
      </c>
      <c r="K156" s="74"/>
      <c r="L156" s="12">
        <f>SUM(L150:L155)</f>
        <v>0</v>
      </c>
      <c r="M156" s="74"/>
      <c r="N156" s="12">
        <f>SUM(N150:N155)</f>
        <v>0</v>
      </c>
      <c r="O156" s="74"/>
    </row>
    <row r="157" spans="1:15" s="70" customFormat="1" ht="12.75" customHeight="1" x14ac:dyDescent="0.25">
      <c r="A157" s="17"/>
      <c r="B157" s="17"/>
      <c r="C157" s="81"/>
      <c r="E157" s="73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s="70" customFormat="1" ht="12.75" customHeight="1" x14ac:dyDescent="0.2">
      <c r="A158" s="76"/>
      <c r="B158" s="77"/>
      <c r="C158" s="82"/>
      <c r="D158" s="77"/>
      <c r="E158" s="79" t="s">
        <v>106</v>
      </c>
      <c r="F158" s="80">
        <f>F135+F119+F50+F146+F156+F104</f>
        <v>516</v>
      </c>
      <c r="G158" s="77"/>
      <c r="H158" s="80">
        <f>H135+H119+H50+H146+H156+H104</f>
        <v>0</v>
      </c>
      <c r="I158" s="77"/>
      <c r="J158" s="80">
        <f>J135+J119+J50+J146+J156+J104</f>
        <v>0</v>
      </c>
      <c r="K158" s="77"/>
      <c r="L158" s="80">
        <f>L135+L119+L50+L146+L156+L104</f>
        <v>0</v>
      </c>
      <c r="M158" s="77"/>
      <c r="N158" s="80">
        <f>N135+N119+N50+N146+N156+N104</f>
        <v>0</v>
      </c>
      <c r="O158" s="77"/>
    </row>
    <row r="159" spans="1:15" s="70" customFormat="1" ht="12.75" customHeight="1" x14ac:dyDescent="0.2">
      <c r="A159" s="76"/>
      <c r="B159" s="77"/>
      <c r="C159" s="82"/>
      <c r="D159" s="77"/>
      <c r="E159" s="79"/>
      <c r="F159" s="77"/>
      <c r="G159" s="77"/>
      <c r="H159" s="78"/>
      <c r="I159" s="77"/>
      <c r="J159" s="77"/>
      <c r="K159" s="77"/>
      <c r="L159" s="77"/>
      <c r="M159" s="77"/>
      <c r="N159" s="77"/>
      <c r="O159" s="77"/>
    </row>
    <row r="160" spans="1:15" s="70" customFormat="1" ht="12.75" customHeight="1" x14ac:dyDescent="0.2">
      <c r="A160" s="17"/>
      <c r="B160" s="17"/>
      <c r="C160" s="71"/>
      <c r="E160" s="18" t="s">
        <v>21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s="70" customFormat="1" ht="12.75" customHeight="1" x14ac:dyDescent="0.2">
      <c r="A161" s="17"/>
      <c r="B161" s="17"/>
      <c r="C161" s="71"/>
      <c r="E161" s="72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ht="12.75" customHeight="1" x14ac:dyDescent="0.2">
      <c r="A162" s="17"/>
      <c r="B162" s="17"/>
      <c r="C162" s="71"/>
      <c r="D162" s="70"/>
      <c r="E162" s="72" t="s">
        <v>8</v>
      </c>
      <c r="G162" s="74"/>
      <c r="H162" s="13"/>
      <c r="J162" s="74"/>
      <c r="K162" s="74"/>
      <c r="L162" s="74"/>
      <c r="M162" s="74"/>
      <c r="N162" s="74"/>
      <c r="O162" s="74"/>
    </row>
    <row r="163" spans="1:15" ht="12.75" customHeight="1" x14ac:dyDescent="0.2">
      <c r="A163" s="17"/>
      <c r="B163" s="17"/>
      <c r="C163" s="71"/>
      <c r="D163" s="70"/>
      <c r="E163" s="72" t="s">
        <v>10</v>
      </c>
      <c r="G163" s="74"/>
      <c r="H163" s="13"/>
      <c r="J163" s="74"/>
      <c r="K163" s="74"/>
      <c r="L163" s="74"/>
      <c r="M163" s="74"/>
      <c r="N163" s="74"/>
      <c r="O163" s="74"/>
    </row>
    <row r="164" spans="1:15" s="70" customFormat="1" ht="12.75" customHeight="1" x14ac:dyDescent="0.2">
      <c r="A164" s="17"/>
      <c r="B164" s="17"/>
      <c r="C164" s="71">
        <v>116</v>
      </c>
      <c r="E164" s="70" t="s">
        <v>107</v>
      </c>
      <c r="F164" s="74">
        <v>1</v>
      </c>
      <c r="G164" s="74">
        <v>134898.70066259007</v>
      </c>
      <c r="H164" s="13"/>
      <c r="I164" s="74"/>
      <c r="J164" s="13"/>
      <c r="K164" s="74"/>
      <c r="L164" s="74"/>
      <c r="M164" s="74">
        <f t="shared" ref="M164:M169" si="4">G164*(1+$P$8)</f>
        <v>136787.28247186632</v>
      </c>
      <c r="N164" s="74"/>
      <c r="O164" s="74"/>
    </row>
    <row r="165" spans="1:15" ht="12.75" customHeight="1" x14ac:dyDescent="0.2">
      <c r="A165" s="17"/>
      <c r="B165" s="17"/>
      <c r="C165" s="71">
        <v>117</v>
      </c>
      <c r="D165" s="70"/>
      <c r="E165" s="72" t="s">
        <v>17</v>
      </c>
      <c r="F165" s="74">
        <v>1</v>
      </c>
      <c r="G165" s="74">
        <v>94570.38599869101</v>
      </c>
      <c r="H165" s="13"/>
      <c r="J165" s="13"/>
      <c r="K165" s="74"/>
      <c r="L165" s="74"/>
      <c r="M165" s="74">
        <f t="shared" si="4"/>
        <v>95894.371402672681</v>
      </c>
      <c r="N165" s="74"/>
      <c r="O165" s="74"/>
    </row>
    <row r="166" spans="1:15" ht="12.75" customHeight="1" x14ac:dyDescent="0.2">
      <c r="A166" s="17"/>
      <c r="B166" s="17"/>
      <c r="C166" s="71">
        <v>118</v>
      </c>
      <c r="D166" s="70"/>
      <c r="E166" s="70" t="s">
        <v>22</v>
      </c>
      <c r="F166" s="74">
        <v>1</v>
      </c>
      <c r="G166" s="74">
        <v>85230.751143256901</v>
      </c>
      <c r="H166" s="13"/>
      <c r="J166" s="13"/>
      <c r="K166" s="74"/>
      <c r="L166" s="74"/>
      <c r="M166" s="74">
        <f t="shared" si="4"/>
        <v>86423.981659262499</v>
      </c>
      <c r="N166" s="74"/>
      <c r="O166" s="74"/>
    </row>
    <row r="167" spans="1:15" ht="12.75" customHeight="1" x14ac:dyDescent="0.2">
      <c r="A167" s="17"/>
      <c r="B167" s="17"/>
      <c r="C167" s="71">
        <v>119</v>
      </c>
      <c r="D167" s="70"/>
      <c r="E167" s="70" t="s">
        <v>16</v>
      </c>
      <c r="F167" s="74">
        <v>1</v>
      </c>
      <c r="G167" s="74">
        <v>83518.50616150834</v>
      </c>
      <c r="H167" s="74"/>
      <c r="J167" s="74"/>
      <c r="K167" s="74"/>
      <c r="L167" s="74"/>
      <c r="M167" s="74">
        <f t="shared" si="4"/>
        <v>84687.765247769465</v>
      </c>
      <c r="N167" s="74"/>
      <c r="O167" s="74"/>
    </row>
    <row r="168" spans="1:15" ht="12.75" customHeight="1" x14ac:dyDescent="0.2">
      <c r="A168" s="17"/>
      <c r="B168" s="17"/>
      <c r="C168" s="71">
        <v>120</v>
      </c>
      <c r="D168" s="70"/>
      <c r="E168" s="72" t="s">
        <v>109</v>
      </c>
      <c r="F168" s="74">
        <v>1</v>
      </c>
      <c r="G168" s="74">
        <v>78267.450283497776</v>
      </c>
      <c r="H168" s="74"/>
      <c r="J168" s="74"/>
      <c r="K168" s="74"/>
      <c r="L168" s="74"/>
      <c r="M168" s="74">
        <f t="shared" si="4"/>
        <v>79363.194587466744</v>
      </c>
      <c r="N168" s="74"/>
      <c r="O168" s="74"/>
    </row>
    <row r="169" spans="1:15" ht="12.75" customHeight="1" x14ac:dyDescent="0.2">
      <c r="A169" s="17"/>
      <c r="B169" s="17"/>
      <c r="C169" s="71">
        <v>121</v>
      </c>
      <c r="D169" s="70"/>
      <c r="E169" s="72" t="s">
        <v>256</v>
      </c>
      <c r="F169" s="74">
        <v>1</v>
      </c>
      <c r="G169" s="74">
        <v>77968.160650528982</v>
      </c>
      <c r="H169" s="74"/>
      <c r="J169" s="74"/>
      <c r="K169" s="74"/>
      <c r="L169" s="75"/>
      <c r="M169" s="74">
        <f t="shared" si="4"/>
        <v>79059.714899636383</v>
      </c>
      <c r="N169" s="74"/>
      <c r="O169" s="74"/>
    </row>
    <row r="170" spans="1:15" ht="12.75" customHeight="1" x14ac:dyDescent="0.25">
      <c r="A170" s="17"/>
      <c r="B170" s="17"/>
      <c r="C170" s="81"/>
      <c r="D170" s="58"/>
      <c r="E170" s="59" t="s">
        <v>2</v>
      </c>
      <c r="F170" s="12">
        <f>SUM(F164:F169)</f>
        <v>6</v>
      </c>
      <c r="G170" s="74"/>
      <c r="H170" s="12">
        <f>SUM(H164:H169)</f>
        <v>0</v>
      </c>
      <c r="J170" s="12">
        <f>SUM(J164:J169)</f>
        <v>0</v>
      </c>
      <c r="K170" s="74"/>
      <c r="L170" s="12">
        <f>SUM(L164:L169)</f>
        <v>0</v>
      </c>
      <c r="M170" s="74"/>
      <c r="N170" s="12">
        <f>SUM(N164:N169)</f>
        <v>0</v>
      </c>
      <c r="O170" s="74"/>
    </row>
    <row r="171" spans="1:15" s="70" customFormat="1" ht="12.75" customHeight="1" x14ac:dyDescent="0.25">
      <c r="A171" s="17"/>
      <c r="B171" s="17"/>
      <c r="C171" s="81"/>
      <c r="E171" s="73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5" s="70" customFormat="1" ht="12.75" customHeight="1" x14ac:dyDescent="0.25">
      <c r="A172" s="17"/>
      <c r="B172" s="17"/>
      <c r="C172" s="81"/>
      <c r="E172" s="92" t="s">
        <v>8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s="70" customFormat="1" ht="12.75" customHeight="1" x14ac:dyDescent="0.25">
      <c r="A173" s="17"/>
      <c r="B173" s="17"/>
      <c r="C173" s="81"/>
      <c r="E173" s="92" t="s">
        <v>114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s="70" customFormat="1" ht="12.75" customHeight="1" x14ac:dyDescent="0.2">
      <c r="A174" s="17"/>
      <c r="B174" s="17" t="s">
        <v>150</v>
      </c>
      <c r="C174" s="71">
        <v>122</v>
      </c>
      <c r="E174" s="94" t="s">
        <v>151</v>
      </c>
      <c r="F174" s="74">
        <v>1</v>
      </c>
      <c r="G174" s="74" t="s">
        <v>222</v>
      </c>
      <c r="H174" s="74"/>
      <c r="I174" s="74"/>
      <c r="J174" s="74"/>
      <c r="K174" s="74"/>
      <c r="L174" s="74"/>
      <c r="M174" s="74" t="s">
        <v>222</v>
      </c>
      <c r="N174" s="74"/>
      <c r="O174" s="74"/>
    </row>
    <row r="175" spans="1:15" s="70" customFormat="1" ht="12.75" customHeight="1" x14ac:dyDescent="0.2">
      <c r="A175" s="17"/>
      <c r="B175" s="17" t="s">
        <v>245</v>
      </c>
      <c r="C175" s="71">
        <v>123</v>
      </c>
      <c r="E175" s="94" t="s">
        <v>246</v>
      </c>
      <c r="F175" s="74">
        <v>1</v>
      </c>
      <c r="G175" s="74" t="s">
        <v>223</v>
      </c>
      <c r="H175" s="74"/>
      <c r="I175" s="74"/>
      <c r="J175" s="74"/>
      <c r="K175" s="74"/>
      <c r="L175" s="74"/>
      <c r="M175" s="74" t="s">
        <v>223</v>
      </c>
      <c r="N175" s="74"/>
      <c r="O175" s="74"/>
    </row>
    <row r="176" spans="1:15" s="70" customFormat="1" ht="12.75" customHeight="1" x14ac:dyDescent="0.2">
      <c r="A176" s="17"/>
      <c r="B176" s="17" t="s">
        <v>170</v>
      </c>
      <c r="C176" s="71">
        <v>124</v>
      </c>
      <c r="E176" s="94" t="s">
        <v>171</v>
      </c>
      <c r="F176" s="74">
        <v>1</v>
      </c>
      <c r="G176" s="74" t="s">
        <v>224</v>
      </c>
      <c r="H176" s="74"/>
      <c r="I176" s="74"/>
      <c r="J176" s="74"/>
      <c r="K176" s="74"/>
      <c r="L176" s="74"/>
      <c r="M176" s="74" t="s">
        <v>224</v>
      </c>
      <c r="N176" s="74"/>
      <c r="O176" s="74"/>
    </row>
    <row r="177" spans="1:15" s="70" customFormat="1" ht="12.75" customHeight="1" x14ac:dyDescent="0.2">
      <c r="A177" s="17"/>
      <c r="B177" s="17" t="s">
        <v>247</v>
      </c>
      <c r="C177" s="71">
        <v>125</v>
      </c>
      <c r="E177" s="94" t="s">
        <v>248</v>
      </c>
      <c r="F177" s="74">
        <v>1</v>
      </c>
      <c r="G177" s="74" t="s">
        <v>225</v>
      </c>
      <c r="H177" s="74"/>
      <c r="I177" s="74"/>
      <c r="J177" s="74"/>
      <c r="K177" s="74"/>
      <c r="L177" s="74"/>
      <c r="M177" s="74" t="s">
        <v>225</v>
      </c>
      <c r="N177" s="74"/>
      <c r="O177" s="74"/>
    </row>
    <row r="178" spans="1:15" s="70" customFormat="1" ht="12.75" customHeight="1" x14ac:dyDescent="0.2">
      <c r="A178" s="17"/>
      <c r="B178" s="17" t="s">
        <v>178</v>
      </c>
      <c r="C178" s="71">
        <v>126</v>
      </c>
      <c r="E178" s="94" t="s">
        <v>179</v>
      </c>
      <c r="F178" s="74">
        <v>3</v>
      </c>
      <c r="G178" s="74" t="s">
        <v>226</v>
      </c>
      <c r="H178" s="74"/>
      <c r="I178" s="74"/>
      <c r="J178" s="74"/>
      <c r="K178" s="74"/>
      <c r="L178" s="74"/>
      <c r="M178" s="74" t="s">
        <v>226</v>
      </c>
      <c r="N178" s="74"/>
      <c r="O178" s="74"/>
    </row>
    <row r="179" spans="1:15" s="70" customFormat="1" ht="12.75" customHeight="1" x14ac:dyDescent="0.2">
      <c r="A179" s="17"/>
      <c r="B179" s="17" t="s">
        <v>180</v>
      </c>
      <c r="C179" s="71">
        <v>127</v>
      </c>
      <c r="E179" s="94" t="s">
        <v>181</v>
      </c>
      <c r="F179" s="74">
        <v>1</v>
      </c>
      <c r="G179" s="74" t="s">
        <v>226</v>
      </c>
      <c r="H179" s="74"/>
      <c r="I179" s="74"/>
      <c r="J179" s="74"/>
      <c r="K179" s="74"/>
      <c r="L179" s="74"/>
      <c r="M179" s="74" t="s">
        <v>226</v>
      </c>
      <c r="N179" s="74"/>
      <c r="O179" s="74"/>
    </row>
    <row r="180" spans="1:15" s="70" customFormat="1" ht="12.75" customHeight="1" x14ac:dyDescent="0.2">
      <c r="A180" s="17"/>
      <c r="B180" s="17" t="s">
        <v>186</v>
      </c>
      <c r="C180" s="71">
        <v>128</v>
      </c>
      <c r="E180" s="94" t="s">
        <v>187</v>
      </c>
      <c r="F180" s="74">
        <v>2</v>
      </c>
      <c r="G180" s="74" t="s">
        <v>228</v>
      </c>
      <c r="H180" s="74"/>
      <c r="I180" s="74"/>
      <c r="J180" s="74"/>
      <c r="K180" s="74"/>
      <c r="L180" s="74"/>
      <c r="M180" s="74" t="s">
        <v>228</v>
      </c>
      <c r="N180" s="74"/>
      <c r="O180" s="74"/>
    </row>
    <row r="181" spans="1:15" s="70" customFormat="1" ht="12.75" customHeight="1" x14ac:dyDescent="0.2">
      <c r="A181" s="17"/>
      <c r="B181" s="17" t="s">
        <v>194</v>
      </c>
      <c r="C181" s="71">
        <v>129</v>
      </c>
      <c r="E181" s="94" t="s">
        <v>195</v>
      </c>
      <c r="F181" s="74">
        <v>2</v>
      </c>
      <c r="G181" s="74" t="s">
        <v>229</v>
      </c>
      <c r="H181" s="74"/>
      <c r="I181" s="74"/>
      <c r="J181" s="74"/>
      <c r="K181" s="74"/>
      <c r="L181" s="74"/>
      <c r="M181" s="74" t="s">
        <v>229</v>
      </c>
      <c r="N181" s="74"/>
      <c r="O181" s="74"/>
    </row>
    <row r="182" spans="1:15" s="70" customFormat="1" ht="12.75" customHeight="1" x14ac:dyDescent="0.2">
      <c r="A182" s="17"/>
      <c r="B182" s="17" t="s">
        <v>249</v>
      </c>
      <c r="C182" s="71">
        <v>130</v>
      </c>
      <c r="E182" s="94" t="s">
        <v>250</v>
      </c>
      <c r="F182" s="74">
        <v>5</v>
      </c>
      <c r="G182" s="74" t="s">
        <v>232</v>
      </c>
      <c r="H182" s="74"/>
      <c r="I182" s="74"/>
      <c r="J182" s="74"/>
      <c r="K182" s="74"/>
      <c r="L182" s="74"/>
      <c r="M182" s="74" t="s">
        <v>232</v>
      </c>
      <c r="N182" s="74"/>
      <c r="O182" s="74"/>
    </row>
    <row r="183" spans="1:15" s="70" customFormat="1" ht="12.75" customHeight="1" x14ac:dyDescent="0.25">
      <c r="A183" s="17"/>
      <c r="B183" s="17"/>
      <c r="C183" s="81"/>
      <c r="E183" s="73" t="s">
        <v>2</v>
      </c>
      <c r="F183" s="12">
        <f>SUM(F174:F182)</f>
        <v>17</v>
      </c>
      <c r="G183" s="74"/>
      <c r="H183" s="12">
        <f>SUM(H174:H182)</f>
        <v>0</v>
      </c>
      <c r="I183" s="74"/>
      <c r="J183" s="12">
        <f>SUM(J174:J182)</f>
        <v>0</v>
      </c>
      <c r="K183" s="74"/>
      <c r="L183" s="12">
        <f>SUM(L174:L182)</f>
        <v>0</v>
      </c>
      <c r="M183" s="74"/>
      <c r="N183" s="12">
        <f>SUM(N174:N182)</f>
        <v>0</v>
      </c>
      <c r="O183" s="74"/>
    </row>
    <row r="184" spans="1:15" s="70" customFormat="1" ht="12.75" customHeight="1" x14ac:dyDescent="0.25">
      <c r="A184" s="17"/>
      <c r="B184" s="17"/>
      <c r="C184" s="81"/>
      <c r="E184" s="73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ht="12.75" customHeight="1" x14ac:dyDescent="0.2">
      <c r="A185" s="17"/>
      <c r="B185" s="17"/>
      <c r="C185" s="71"/>
      <c r="D185" s="1"/>
      <c r="E185" s="8" t="s">
        <v>21</v>
      </c>
      <c r="G185" s="74"/>
      <c r="H185" s="74"/>
      <c r="J185" s="74"/>
      <c r="K185" s="74"/>
      <c r="L185" s="74"/>
      <c r="M185" s="74"/>
      <c r="N185" s="74"/>
      <c r="O185" s="74"/>
    </row>
    <row r="186" spans="1:15" ht="12.75" customHeight="1" x14ac:dyDescent="0.2">
      <c r="A186" s="17"/>
      <c r="B186" s="17"/>
      <c r="C186" s="71"/>
      <c r="D186" s="1"/>
      <c r="E186" s="8" t="s">
        <v>8</v>
      </c>
      <c r="G186" s="74"/>
      <c r="H186" s="13"/>
      <c r="J186" s="74"/>
      <c r="K186" s="74"/>
      <c r="L186" s="74"/>
      <c r="M186" s="74"/>
      <c r="N186" s="74"/>
      <c r="O186" s="74"/>
    </row>
    <row r="187" spans="1:15" ht="12.75" customHeight="1" x14ac:dyDescent="0.2">
      <c r="A187" s="17"/>
      <c r="B187" s="17"/>
      <c r="C187" s="71"/>
      <c r="D187" s="1"/>
      <c r="E187" s="8" t="s">
        <v>5</v>
      </c>
      <c r="G187" s="74"/>
      <c r="H187" s="13"/>
      <c r="J187" s="74"/>
      <c r="K187" s="74"/>
      <c r="L187" s="74"/>
      <c r="M187" s="74"/>
      <c r="N187" s="74"/>
      <c r="O187" s="74"/>
    </row>
    <row r="188" spans="1:15" ht="12.75" customHeight="1" x14ac:dyDescent="0.2">
      <c r="A188" s="17"/>
      <c r="B188" s="17"/>
      <c r="C188" s="71">
        <v>131</v>
      </c>
      <c r="D188" s="70"/>
      <c r="E188" s="72" t="s">
        <v>15</v>
      </c>
      <c r="F188" s="74">
        <v>1</v>
      </c>
      <c r="G188" s="74">
        <v>114030.63466597571</v>
      </c>
      <c r="H188" s="13"/>
      <c r="J188" s="74"/>
      <c r="K188" s="74"/>
      <c r="L188" s="74"/>
      <c r="M188" s="74">
        <f t="shared" ref="M188:M190" si="5">G188*(1+$P$8)</f>
        <v>115627.06355129938</v>
      </c>
      <c r="N188" s="74"/>
      <c r="O188" s="74"/>
    </row>
    <row r="189" spans="1:15" ht="12.75" customHeight="1" x14ac:dyDescent="0.2">
      <c r="A189" s="17"/>
      <c r="B189" s="17"/>
      <c r="C189" s="71">
        <v>132</v>
      </c>
      <c r="D189" s="70"/>
      <c r="E189" s="72" t="s">
        <v>14</v>
      </c>
      <c r="F189" s="74">
        <v>23</v>
      </c>
      <c r="G189" s="74">
        <v>86578.196744047746</v>
      </c>
      <c r="H189" s="13"/>
      <c r="J189" s="74"/>
      <c r="K189" s="74"/>
      <c r="L189" s="74"/>
      <c r="M189" s="74">
        <f t="shared" si="5"/>
        <v>87790.291498464416</v>
      </c>
      <c r="N189" s="74"/>
      <c r="O189" s="74"/>
    </row>
    <row r="190" spans="1:15" ht="12.75" customHeight="1" x14ac:dyDescent="0.2">
      <c r="A190" s="17"/>
      <c r="B190" s="17"/>
      <c r="C190" s="71">
        <v>133</v>
      </c>
      <c r="D190" s="70"/>
      <c r="E190" s="72" t="s">
        <v>3</v>
      </c>
      <c r="F190" s="74">
        <v>20</v>
      </c>
      <c r="G190" s="74">
        <v>41457.394438060299</v>
      </c>
      <c r="H190" s="74"/>
      <c r="J190" s="74"/>
      <c r="K190" s="74"/>
      <c r="L190" s="75"/>
      <c r="M190" s="74">
        <f t="shared" si="5"/>
        <v>42037.797960193144</v>
      </c>
      <c r="N190" s="74"/>
      <c r="O190" s="74"/>
    </row>
    <row r="191" spans="1:15" ht="12.75" customHeight="1" x14ac:dyDescent="0.25">
      <c r="A191" s="17"/>
      <c r="B191" s="17"/>
      <c r="C191" s="81"/>
      <c r="D191" s="60"/>
      <c r="E191" s="61" t="s">
        <v>2</v>
      </c>
      <c r="F191" s="12">
        <f>SUM(F188:F190)</f>
        <v>44</v>
      </c>
      <c r="G191" s="74"/>
      <c r="H191" s="12">
        <f>SUM(H188:H190)</f>
        <v>0</v>
      </c>
      <c r="J191" s="12">
        <f>SUM(J188:J190)</f>
        <v>0</v>
      </c>
      <c r="K191" s="74"/>
      <c r="L191" s="74">
        <f>SUM(L188:L190)</f>
        <v>0</v>
      </c>
      <c r="M191" s="74"/>
      <c r="N191" s="12">
        <f>SUM(N188:N190)</f>
        <v>0</v>
      </c>
      <c r="O191" s="74"/>
    </row>
    <row r="192" spans="1:15" ht="12.75" customHeight="1" x14ac:dyDescent="0.2">
      <c r="A192" s="17"/>
      <c r="B192" s="17"/>
      <c r="C192" s="71"/>
      <c r="D192" s="1"/>
      <c r="E192" s="8"/>
      <c r="G192" s="74"/>
      <c r="H192" s="74"/>
      <c r="J192" s="74"/>
      <c r="K192" s="74"/>
      <c r="L192" s="75"/>
      <c r="M192" s="74"/>
      <c r="N192" s="74"/>
      <c r="O192" s="74"/>
    </row>
    <row r="193" spans="1:15" ht="12.75" customHeight="1" x14ac:dyDescent="0.2">
      <c r="A193" s="17"/>
      <c r="B193" s="17"/>
      <c r="C193" s="71"/>
      <c r="D193" s="1"/>
      <c r="E193" s="8" t="s">
        <v>20</v>
      </c>
      <c r="F193" s="12">
        <f>F191+F170+F183</f>
        <v>67</v>
      </c>
      <c r="G193" s="74"/>
      <c r="H193" s="12">
        <f>H191+H170+H183</f>
        <v>0</v>
      </c>
      <c r="J193" s="12">
        <f>J191+J170+J183</f>
        <v>0</v>
      </c>
      <c r="K193" s="74"/>
      <c r="L193" s="12">
        <f>L191+L170+L183</f>
        <v>0</v>
      </c>
      <c r="M193" s="74"/>
      <c r="N193" s="12">
        <f>N191+N170+N183</f>
        <v>0</v>
      </c>
      <c r="O193" s="74"/>
    </row>
    <row r="194" spans="1:15" ht="12.75" customHeight="1" x14ac:dyDescent="0.2">
      <c r="A194" s="17"/>
      <c r="B194" s="17"/>
      <c r="C194" s="71"/>
      <c r="D194" s="1"/>
      <c r="E194" s="8"/>
      <c r="G194" s="74"/>
      <c r="H194" s="74"/>
      <c r="J194" s="74"/>
      <c r="K194" s="74"/>
      <c r="L194" s="74"/>
      <c r="M194" s="74"/>
      <c r="N194" s="74"/>
      <c r="O194" s="74"/>
    </row>
    <row r="195" spans="1:15" ht="12.75" customHeight="1" x14ac:dyDescent="0.2">
      <c r="A195" s="17"/>
      <c r="B195" s="17"/>
      <c r="C195" s="71"/>
      <c r="D195" s="1"/>
      <c r="E195" s="18" t="s">
        <v>19</v>
      </c>
      <c r="G195" s="74"/>
      <c r="H195" s="74"/>
      <c r="J195" s="74"/>
      <c r="K195" s="74"/>
      <c r="L195" s="74"/>
      <c r="M195" s="74"/>
      <c r="N195" s="74"/>
      <c r="O195" s="74"/>
    </row>
    <row r="196" spans="1:15" ht="12.75" customHeight="1" x14ac:dyDescent="0.2">
      <c r="A196" s="17"/>
      <c r="B196" s="17"/>
      <c r="C196" s="71"/>
      <c r="D196" s="1"/>
      <c r="E196" s="18"/>
      <c r="G196" s="74"/>
      <c r="H196" s="74"/>
      <c r="J196" s="74"/>
      <c r="K196" s="74"/>
      <c r="L196" s="74"/>
      <c r="M196" s="74"/>
      <c r="N196" s="74"/>
      <c r="O196" s="74"/>
    </row>
    <row r="197" spans="1:15" ht="12.75" customHeight="1" x14ac:dyDescent="0.2">
      <c r="A197" s="17"/>
      <c r="B197" s="17"/>
      <c r="C197" s="71"/>
      <c r="D197" s="1"/>
      <c r="E197" s="8" t="s">
        <v>8</v>
      </c>
      <c r="G197" s="74"/>
      <c r="H197" s="13"/>
      <c r="J197" s="74"/>
      <c r="K197" s="74"/>
      <c r="L197" s="74"/>
      <c r="M197" s="74"/>
      <c r="N197" s="74"/>
      <c r="O197" s="74"/>
    </row>
    <row r="198" spans="1:15" ht="12.75" customHeight="1" x14ac:dyDescent="0.2">
      <c r="A198" s="17"/>
      <c r="B198" s="17"/>
      <c r="C198" s="71"/>
      <c r="D198" s="1"/>
      <c r="E198" s="8" t="s">
        <v>10</v>
      </c>
      <c r="G198" s="74"/>
      <c r="H198" s="74"/>
      <c r="J198" s="74"/>
      <c r="K198" s="74"/>
      <c r="L198" s="74"/>
      <c r="M198" s="74"/>
      <c r="N198" s="74"/>
      <c r="O198" s="74"/>
    </row>
    <row r="199" spans="1:15" ht="12.75" customHeight="1" x14ac:dyDescent="0.2">
      <c r="A199" s="17"/>
      <c r="B199" s="17"/>
      <c r="C199" s="71">
        <v>134</v>
      </c>
      <c r="D199" s="70"/>
      <c r="E199" s="72" t="s">
        <v>18</v>
      </c>
      <c r="F199" s="74">
        <v>1</v>
      </c>
      <c r="G199" s="74">
        <v>134898.70066259007</v>
      </c>
      <c r="H199" s="74"/>
      <c r="J199" s="74"/>
      <c r="K199" s="74"/>
      <c r="L199" s="74"/>
      <c r="M199" s="74">
        <f t="shared" ref="M199:M204" si="6">G199*(1+$P$8)</f>
        <v>136787.28247186632</v>
      </c>
      <c r="N199" s="74"/>
      <c r="O199" s="74"/>
    </row>
    <row r="200" spans="1:15" ht="12.75" customHeight="1" x14ac:dyDescent="0.2">
      <c r="A200" s="17"/>
      <c r="B200" s="17"/>
      <c r="C200" s="71">
        <v>135</v>
      </c>
      <c r="D200" s="70"/>
      <c r="E200" s="72" t="s">
        <v>17</v>
      </c>
      <c r="F200" s="74">
        <v>1</v>
      </c>
      <c r="G200" s="74">
        <v>94570.38599869101</v>
      </c>
      <c r="H200" s="74"/>
      <c r="J200" s="74"/>
      <c r="K200" s="74"/>
      <c r="L200" s="74"/>
      <c r="M200" s="74">
        <f t="shared" si="6"/>
        <v>95894.371402672681</v>
      </c>
      <c r="N200" s="74"/>
      <c r="O200" s="74"/>
    </row>
    <row r="201" spans="1:15" ht="12.75" customHeight="1" x14ac:dyDescent="0.2">
      <c r="A201" s="17"/>
      <c r="B201" s="17"/>
      <c r="C201" s="71">
        <v>136</v>
      </c>
      <c r="D201" s="70"/>
      <c r="E201" s="72" t="s">
        <v>251</v>
      </c>
      <c r="F201" s="74">
        <v>1</v>
      </c>
      <c r="G201" s="74">
        <v>85231</v>
      </c>
      <c r="H201" s="74"/>
      <c r="J201" s="74"/>
      <c r="K201" s="74"/>
      <c r="L201" s="74"/>
      <c r="M201" s="74">
        <f t="shared" si="6"/>
        <v>86424.233999999997</v>
      </c>
      <c r="N201" s="74"/>
      <c r="O201" s="74"/>
    </row>
    <row r="202" spans="1:15" ht="12.75" customHeight="1" x14ac:dyDescent="0.2">
      <c r="A202" s="17"/>
      <c r="B202" s="17"/>
      <c r="C202" s="71">
        <v>137</v>
      </c>
      <c r="D202" s="70"/>
      <c r="E202" s="72" t="s">
        <v>16</v>
      </c>
      <c r="F202" s="74">
        <v>1</v>
      </c>
      <c r="G202" s="74">
        <v>83518.50616150834</v>
      </c>
      <c r="H202" s="13"/>
      <c r="J202" s="13"/>
      <c r="K202" s="74"/>
      <c r="L202" s="74"/>
      <c r="M202" s="74">
        <f t="shared" si="6"/>
        <v>84687.765247769465</v>
      </c>
      <c r="N202" s="74"/>
      <c r="O202" s="74"/>
    </row>
    <row r="203" spans="1:15" ht="12.75" customHeight="1" x14ac:dyDescent="0.2">
      <c r="A203" s="17"/>
      <c r="B203" s="17"/>
      <c r="C203" s="71">
        <v>138</v>
      </c>
      <c r="D203" s="70"/>
      <c r="E203" s="72" t="s">
        <v>110</v>
      </c>
      <c r="F203" s="74">
        <v>1</v>
      </c>
      <c r="G203" s="74">
        <v>78267.450283497776</v>
      </c>
      <c r="H203" s="13"/>
      <c r="J203" s="13"/>
      <c r="K203" s="74"/>
      <c r="L203" s="74"/>
      <c r="M203" s="74">
        <f t="shared" si="6"/>
        <v>79363.194587466744</v>
      </c>
      <c r="N203" s="74"/>
      <c r="O203" s="74"/>
    </row>
    <row r="204" spans="1:15" s="70" customFormat="1" ht="12.75" customHeight="1" x14ac:dyDescent="0.2">
      <c r="A204" s="17"/>
      <c r="B204" s="17"/>
      <c r="C204" s="71">
        <v>139</v>
      </c>
      <c r="E204" s="72" t="s">
        <v>252</v>
      </c>
      <c r="F204" s="74">
        <v>1</v>
      </c>
      <c r="G204" s="74">
        <v>77968.160650528982</v>
      </c>
      <c r="H204" s="13"/>
      <c r="I204" s="74"/>
      <c r="J204" s="13"/>
      <c r="K204" s="74"/>
      <c r="L204" s="74"/>
      <c r="M204" s="74">
        <f t="shared" si="6"/>
        <v>79059.714899636383</v>
      </c>
      <c r="N204" s="74"/>
      <c r="O204" s="74"/>
    </row>
    <row r="205" spans="1:15" ht="12.75" customHeight="1" x14ac:dyDescent="0.25">
      <c r="A205" s="17"/>
      <c r="B205" s="17"/>
      <c r="C205" s="81"/>
      <c r="D205" s="62"/>
      <c r="E205" s="63" t="s">
        <v>2</v>
      </c>
      <c r="F205" s="12">
        <f>SUM(F199:F204)</f>
        <v>6</v>
      </c>
      <c r="G205" s="74"/>
      <c r="H205" s="12">
        <f>SUM(H199:H204)</f>
        <v>0</v>
      </c>
      <c r="J205" s="12">
        <f>SUM(J199:J204)</f>
        <v>0</v>
      </c>
      <c r="K205" s="74"/>
      <c r="L205" s="12">
        <f>SUM(L199:L204)</f>
        <v>0</v>
      </c>
      <c r="M205" s="74"/>
      <c r="N205" s="12">
        <f>SUM(N199:N204)</f>
        <v>0</v>
      </c>
      <c r="O205" s="74"/>
    </row>
    <row r="206" spans="1:15" s="70" customFormat="1" ht="12.75" customHeight="1" x14ac:dyDescent="0.25">
      <c r="A206" s="17"/>
      <c r="B206" s="17"/>
      <c r="C206" s="81"/>
      <c r="E206" s="73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s="70" customFormat="1" ht="12.75" customHeight="1" x14ac:dyDescent="0.25">
      <c r="A207" s="17"/>
      <c r="B207" s="17"/>
      <c r="C207" s="81"/>
      <c r="E207" s="92" t="s">
        <v>8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s="70" customFormat="1" ht="12.75" customHeight="1" x14ac:dyDescent="0.25">
      <c r="A208" s="17"/>
      <c r="B208" s="17"/>
      <c r="C208" s="81"/>
      <c r="E208" s="92" t="s">
        <v>114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s="70" customFormat="1" ht="12.75" customHeight="1" x14ac:dyDescent="0.2">
      <c r="A209" s="17"/>
      <c r="B209" s="98" t="s">
        <v>150</v>
      </c>
      <c r="C209" s="71">
        <v>140</v>
      </c>
      <c r="D209" s="76"/>
      <c r="E209" s="99" t="s">
        <v>151</v>
      </c>
      <c r="F209" s="74">
        <v>1</v>
      </c>
      <c r="G209" s="74" t="s">
        <v>222</v>
      </c>
      <c r="H209" s="74"/>
      <c r="I209" s="74"/>
      <c r="J209" s="74"/>
      <c r="K209" s="74"/>
      <c r="L209" s="74"/>
      <c r="M209" s="74" t="s">
        <v>222</v>
      </c>
      <c r="N209" s="74"/>
      <c r="O209" s="74"/>
    </row>
    <row r="210" spans="1:15" s="70" customFormat="1" ht="12.75" customHeight="1" x14ac:dyDescent="0.2">
      <c r="A210" s="17"/>
      <c r="B210" s="98" t="s">
        <v>245</v>
      </c>
      <c r="C210" s="71">
        <v>141</v>
      </c>
      <c r="D210" s="76"/>
      <c r="E210" s="100" t="s">
        <v>246</v>
      </c>
      <c r="F210" s="74">
        <v>1</v>
      </c>
      <c r="G210" s="74" t="s">
        <v>223</v>
      </c>
      <c r="H210" s="74"/>
      <c r="I210" s="74"/>
      <c r="J210" s="74"/>
      <c r="K210" s="74"/>
      <c r="L210" s="74"/>
      <c r="M210" s="74" t="s">
        <v>223</v>
      </c>
      <c r="N210" s="74"/>
      <c r="O210" s="74"/>
    </row>
    <row r="211" spans="1:15" s="70" customFormat="1" ht="12.75" customHeight="1" x14ac:dyDescent="0.2">
      <c r="A211" s="17"/>
      <c r="B211" s="98" t="s">
        <v>178</v>
      </c>
      <c r="C211" s="71">
        <v>142</v>
      </c>
      <c r="D211" s="76"/>
      <c r="E211" s="99" t="s">
        <v>179</v>
      </c>
      <c r="F211" s="74">
        <v>2</v>
      </c>
      <c r="G211" s="74" t="s">
        <v>226</v>
      </c>
      <c r="H211" s="74"/>
      <c r="I211" s="74"/>
      <c r="J211" s="74"/>
      <c r="K211" s="74"/>
      <c r="L211" s="74"/>
      <c r="M211" s="74" t="s">
        <v>226</v>
      </c>
      <c r="N211" s="74"/>
      <c r="O211" s="74"/>
    </row>
    <row r="212" spans="1:15" s="70" customFormat="1" ht="12.75" customHeight="1" x14ac:dyDescent="0.2">
      <c r="A212" s="17"/>
      <c r="B212" s="98" t="s">
        <v>180</v>
      </c>
      <c r="C212" s="71">
        <v>143</v>
      </c>
      <c r="D212" s="76"/>
      <c r="E212" s="99" t="s">
        <v>181</v>
      </c>
      <c r="F212" s="74">
        <v>2</v>
      </c>
      <c r="G212" s="74" t="s">
        <v>226</v>
      </c>
      <c r="H212" s="74"/>
      <c r="I212" s="74"/>
      <c r="J212" s="74"/>
      <c r="K212" s="74"/>
      <c r="L212" s="74"/>
      <c r="M212" s="74" t="s">
        <v>226</v>
      </c>
      <c r="N212" s="74"/>
      <c r="O212" s="74"/>
    </row>
    <row r="213" spans="1:15" s="70" customFormat="1" ht="12.75" customHeight="1" x14ac:dyDescent="0.2">
      <c r="A213" s="17"/>
      <c r="B213" s="98" t="s">
        <v>198</v>
      </c>
      <c r="C213" s="71">
        <v>144</v>
      </c>
      <c r="D213" s="76"/>
      <c r="E213" s="99" t="s">
        <v>199</v>
      </c>
      <c r="F213" s="74">
        <v>1</v>
      </c>
      <c r="G213" s="74" t="s">
        <v>231</v>
      </c>
      <c r="H213" s="74"/>
      <c r="I213" s="74"/>
      <c r="J213" s="74"/>
      <c r="K213" s="74"/>
      <c r="L213" s="74"/>
      <c r="M213" s="74" t="s">
        <v>231</v>
      </c>
      <c r="N213" s="74"/>
      <c r="O213" s="74"/>
    </row>
    <row r="214" spans="1:15" s="70" customFormat="1" ht="12.75" customHeight="1" x14ac:dyDescent="0.2">
      <c r="A214" s="17"/>
      <c r="B214" s="98" t="s">
        <v>214</v>
      </c>
      <c r="C214" s="71">
        <v>145</v>
      </c>
      <c r="D214" s="76"/>
      <c r="E214" s="99" t="s">
        <v>215</v>
      </c>
      <c r="F214" s="74">
        <v>1</v>
      </c>
      <c r="G214" s="74" t="s">
        <v>234</v>
      </c>
      <c r="H214" s="74"/>
      <c r="I214" s="74"/>
      <c r="J214" s="74"/>
      <c r="K214" s="74"/>
      <c r="L214" s="74"/>
      <c r="M214" s="74" t="s">
        <v>234</v>
      </c>
      <c r="N214" s="74"/>
      <c r="O214" s="74"/>
    </row>
    <row r="215" spans="1:15" s="70" customFormat="1" ht="12.75" customHeight="1" x14ac:dyDescent="0.25">
      <c r="A215" s="17"/>
      <c r="B215" s="17"/>
      <c r="C215" s="81"/>
      <c r="E215" s="73" t="s">
        <v>2</v>
      </c>
      <c r="F215" s="12">
        <f>SUM(F209:F214)</f>
        <v>8</v>
      </c>
      <c r="G215" s="74"/>
      <c r="H215" s="12">
        <f>SUM(H209:H214)</f>
        <v>0</v>
      </c>
      <c r="I215" s="74"/>
      <c r="J215" s="12">
        <f>SUM(J209:J214)</f>
        <v>0</v>
      </c>
      <c r="K215" s="74"/>
      <c r="L215" s="12">
        <f>SUM(L209:L214)</f>
        <v>0</v>
      </c>
      <c r="M215" s="74"/>
      <c r="N215" s="12">
        <f>SUM(N209:N214)</f>
        <v>0</v>
      </c>
      <c r="O215" s="74"/>
    </row>
    <row r="216" spans="1:15" s="70" customFormat="1" ht="12.75" customHeight="1" x14ac:dyDescent="0.25">
      <c r="A216" s="17"/>
      <c r="B216" s="17"/>
      <c r="C216" s="81"/>
      <c r="E216" s="73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ht="12.75" customHeight="1" x14ac:dyDescent="0.2">
      <c r="A217" s="17"/>
      <c r="B217" s="17"/>
      <c r="C217" s="71"/>
      <c r="D217" s="1"/>
      <c r="E217" s="8" t="s">
        <v>8</v>
      </c>
      <c r="G217" s="74"/>
      <c r="H217" s="74"/>
      <c r="J217" s="74"/>
      <c r="K217" s="74"/>
      <c r="L217" s="74"/>
      <c r="M217" s="74"/>
      <c r="N217" s="74"/>
      <c r="O217" s="74"/>
    </row>
    <row r="218" spans="1:15" ht="12.75" customHeight="1" x14ac:dyDescent="0.2">
      <c r="A218" s="17"/>
      <c r="B218" s="17"/>
      <c r="C218" s="71"/>
      <c r="D218" s="1"/>
      <c r="E218" s="8" t="s">
        <v>5</v>
      </c>
      <c r="G218" s="74"/>
      <c r="H218" s="74"/>
      <c r="J218" s="74"/>
      <c r="K218" s="74"/>
      <c r="L218" s="74"/>
      <c r="M218" s="74"/>
      <c r="N218" s="74"/>
      <c r="O218" s="74"/>
    </row>
    <row r="219" spans="1:15" ht="12.75" customHeight="1" x14ac:dyDescent="0.2">
      <c r="A219" s="17"/>
      <c r="B219" s="17"/>
      <c r="C219" s="71">
        <v>146</v>
      </c>
      <c r="D219" s="70"/>
      <c r="E219" s="72" t="s">
        <v>15</v>
      </c>
      <c r="F219" s="74">
        <v>1</v>
      </c>
      <c r="G219" s="74">
        <v>114030.63466597571</v>
      </c>
      <c r="H219" s="74"/>
      <c r="J219" s="74"/>
      <c r="K219" s="74"/>
      <c r="L219" s="74"/>
      <c r="M219" s="74">
        <f t="shared" ref="M219:M221" si="7">G219*(1+$P$8)</f>
        <v>115627.06355129938</v>
      </c>
      <c r="N219" s="74"/>
      <c r="O219" s="74"/>
    </row>
    <row r="220" spans="1:15" ht="12.75" customHeight="1" x14ac:dyDescent="0.2">
      <c r="A220" s="17"/>
      <c r="B220" s="17"/>
      <c r="C220" s="71">
        <v>147</v>
      </c>
      <c r="D220" s="70"/>
      <c r="E220" s="72" t="s">
        <v>14</v>
      </c>
      <c r="F220" s="74">
        <v>20</v>
      </c>
      <c r="G220" s="74">
        <v>86578.196744047746</v>
      </c>
      <c r="H220" s="74"/>
      <c r="J220" s="74"/>
      <c r="K220" s="74"/>
      <c r="L220" s="74"/>
      <c r="M220" s="74">
        <f t="shared" si="7"/>
        <v>87790.291498464416</v>
      </c>
      <c r="N220" s="74"/>
      <c r="O220" s="74"/>
    </row>
    <row r="221" spans="1:15" ht="12.75" customHeight="1" x14ac:dyDescent="0.2">
      <c r="A221" s="17"/>
      <c r="B221" s="17"/>
      <c r="C221" s="71">
        <v>148</v>
      </c>
      <c r="D221" s="70"/>
      <c r="E221" s="72" t="s">
        <v>3</v>
      </c>
      <c r="F221" s="74">
        <v>28</v>
      </c>
      <c r="G221" s="74">
        <v>41457.394438060299</v>
      </c>
      <c r="H221" s="74"/>
      <c r="J221" s="74"/>
      <c r="K221" s="74"/>
      <c r="L221" s="75"/>
      <c r="M221" s="74">
        <f t="shared" si="7"/>
        <v>42037.797960193144</v>
      </c>
      <c r="N221" s="74"/>
      <c r="O221" s="74"/>
    </row>
    <row r="222" spans="1:15" ht="12.75" customHeight="1" x14ac:dyDescent="0.25">
      <c r="A222" s="17"/>
      <c r="B222" s="17"/>
      <c r="C222" s="81"/>
      <c r="D222" s="64"/>
      <c r="E222" s="65" t="s">
        <v>2</v>
      </c>
      <c r="F222" s="12">
        <f>SUM(F219:F221)</f>
        <v>49</v>
      </c>
      <c r="G222" s="74"/>
      <c r="H222" s="12">
        <f>SUM(H219:H221)</f>
        <v>0</v>
      </c>
      <c r="J222" s="12">
        <f>SUM(J219:J221)</f>
        <v>0</v>
      </c>
      <c r="K222" s="74"/>
      <c r="L222" s="74">
        <f>SUM(L219:L221)</f>
        <v>0</v>
      </c>
      <c r="M222" s="74"/>
      <c r="N222" s="12">
        <f>SUM(N219:N221)</f>
        <v>0</v>
      </c>
      <c r="O222" s="74"/>
    </row>
    <row r="223" spans="1:15" ht="12.75" customHeight="1" x14ac:dyDescent="0.2">
      <c r="A223" s="17"/>
      <c r="B223" s="17"/>
      <c r="C223" s="71"/>
      <c r="D223" s="1"/>
      <c r="E223" s="8"/>
      <c r="G223" s="74"/>
      <c r="H223" s="74"/>
      <c r="J223" s="74"/>
      <c r="K223" s="74"/>
      <c r="L223" s="75"/>
      <c r="M223" s="74"/>
      <c r="N223" s="74"/>
      <c r="O223" s="74"/>
    </row>
    <row r="224" spans="1:15" ht="12.75" customHeight="1" x14ac:dyDescent="0.2">
      <c r="A224" s="17"/>
      <c r="B224" s="17"/>
      <c r="C224" s="71"/>
      <c r="D224" s="1"/>
      <c r="E224" s="8" t="s">
        <v>13</v>
      </c>
      <c r="F224" s="12">
        <f>F222+F205+F215</f>
        <v>63</v>
      </c>
      <c r="G224" s="74"/>
      <c r="H224" s="12">
        <f>H222+H205+H215</f>
        <v>0</v>
      </c>
      <c r="J224" s="12">
        <f>J222+J205+J215</f>
        <v>0</v>
      </c>
      <c r="K224" s="74"/>
      <c r="L224" s="12">
        <f>L222+L205+L215</f>
        <v>0</v>
      </c>
      <c r="M224" s="74"/>
      <c r="N224" s="12">
        <f>N222+N205+N215</f>
        <v>0</v>
      </c>
      <c r="O224" s="74"/>
    </row>
    <row r="225" spans="1:15" ht="12.75" customHeight="1" x14ac:dyDescent="0.2">
      <c r="A225" s="17"/>
      <c r="B225" s="17"/>
      <c r="C225" s="71"/>
      <c r="D225" s="1"/>
      <c r="E225" s="8"/>
      <c r="G225" s="74"/>
      <c r="H225" s="74"/>
      <c r="J225" s="74"/>
      <c r="K225" s="74"/>
      <c r="L225" s="74"/>
      <c r="M225" s="74"/>
      <c r="N225" s="74"/>
      <c r="O225" s="74"/>
    </row>
    <row r="226" spans="1:15" ht="12.75" customHeight="1" x14ac:dyDescent="0.2">
      <c r="A226" s="17"/>
      <c r="B226" s="17"/>
      <c r="C226" s="71"/>
      <c r="D226" s="1"/>
      <c r="E226" s="18" t="s">
        <v>12</v>
      </c>
      <c r="G226" s="74"/>
      <c r="H226" s="13"/>
      <c r="J226" s="74"/>
      <c r="K226" s="74"/>
      <c r="L226" s="74"/>
      <c r="M226" s="74"/>
      <c r="N226" s="74"/>
      <c r="O226" s="74"/>
    </row>
    <row r="227" spans="1:15" ht="12.75" customHeight="1" x14ac:dyDescent="0.2">
      <c r="A227" s="17"/>
      <c r="B227" s="17"/>
      <c r="C227" s="71"/>
      <c r="D227" s="1"/>
      <c r="E227" s="18" t="s">
        <v>11</v>
      </c>
      <c r="G227" s="74"/>
      <c r="H227" s="13"/>
      <c r="J227" s="74"/>
      <c r="K227" s="74"/>
      <c r="L227" s="74"/>
      <c r="M227" s="74"/>
      <c r="N227" s="74"/>
      <c r="O227" s="74"/>
    </row>
    <row r="228" spans="1:15" ht="12.75" customHeight="1" x14ac:dyDescent="0.2">
      <c r="A228" s="17"/>
      <c r="B228" s="17"/>
      <c r="C228" s="71"/>
      <c r="D228" s="1"/>
      <c r="E228" s="18"/>
      <c r="G228" s="74"/>
      <c r="H228" s="13"/>
      <c r="J228" s="74"/>
      <c r="K228" s="74"/>
      <c r="L228" s="74"/>
      <c r="M228" s="74"/>
      <c r="N228" s="74"/>
      <c r="O228" s="74"/>
    </row>
    <row r="229" spans="1:15" ht="12.75" customHeight="1" x14ac:dyDescent="0.2">
      <c r="A229" s="17"/>
      <c r="B229" s="17"/>
      <c r="C229" s="71"/>
      <c r="D229" s="1"/>
      <c r="E229" s="8" t="s">
        <v>8</v>
      </c>
      <c r="G229" s="74"/>
      <c r="H229" s="13"/>
      <c r="J229" s="74"/>
      <c r="K229" s="74"/>
      <c r="L229" s="74"/>
      <c r="M229" s="74"/>
      <c r="N229" s="74"/>
      <c r="O229" s="74"/>
    </row>
    <row r="230" spans="1:15" ht="12.75" customHeight="1" x14ac:dyDescent="0.2">
      <c r="A230" s="17"/>
      <c r="B230" s="17"/>
      <c r="C230" s="71"/>
      <c r="D230" s="1"/>
      <c r="E230" s="8" t="s">
        <v>10</v>
      </c>
      <c r="G230" s="74"/>
      <c r="H230" s="13"/>
      <c r="J230" s="74"/>
      <c r="K230" s="74"/>
      <c r="L230" s="74"/>
      <c r="M230" s="74"/>
      <c r="N230" s="74"/>
      <c r="O230" s="74"/>
    </row>
    <row r="231" spans="1:15" ht="12.75" customHeight="1" x14ac:dyDescent="0.2">
      <c r="A231" s="17"/>
      <c r="B231" s="17"/>
      <c r="C231" s="71">
        <v>149</v>
      </c>
      <c r="D231" s="70"/>
      <c r="E231" s="72" t="s">
        <v>9</v>
      </c>
      <c r="F231" s="74">
        <v>1</v>
      </c>
      <c r="G231" s="74">
        <v>92088.722604288763</v>
      </c>
      <c r="H231" s="74"/>
      <c r="J231" s="74"/>
      <c r="K231" s="74"/>
      <c r="L231" s="75"/>
      <c r="M231" s="74">
        <f t="shared" ref="M231" si="8">G231*(1+$P$8)</f>
        <v>93377.964720748801</v>
      </c>
      <c r="N231" s="74"/>
      <c r="O231" s="74"/>
    </row>
    <row r="232" spans="1:15" ht="12.75" customHeight="1" x14ac:dyDescent="0.25">
      <c r="A232" s="17"/>
      <c r="B232" s="17"/>
      <c r="C232" s="81"/>
      <c r="D232" s="66"/>
      <c r="E232" s="67" t="s">
        <v>2</v>
      </c>
      <c r="F232" s="12">
        <f>SUM(F231)</f>
        <v>1</v>
      </c>
      <c r="G232" s="74"/>
      <c r="H232" s="12">
        <f>SUM(H231)</f>
        <v>0</v>
      </c>
      <c r="J232" s="12">
        <f>SUM(J231)</f>
        <v>0</v>
      </c>
      <c r="K232" s="74"/>
      <c r="L232" s="74">
        <f>SUM(L231)</f>
        <v>0</v>
      </c>
      <c r="M232" s="74"/>
      <c r="N232" s="12">
        <f>SUM(N231)</f>
        <v>0</v>
      </c>
      <c r="O232" s="74"/>
    </row>
    <row r="233" spans="1:15" s="70" customFormat="1" ht="12.75" customHeight="1" x14ac:dyDescent="0.25">
      <c r="A233" s="17"/>
      <c r="B233" s="17"/>
      <c r="C233" s="81"/>
      <c r="E233" s="73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s="70" customFormat="1" ht="12.75" customHeight="1" x14ac:dyDescent="0.25">
      <c r="A234" s="17"/>
      <c r="B234" s="17"/>
      <c r="C234" s="81"/>
      <c r="E234" s="92" t="s">
        <v>8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s="70" customFormat="1" ht="12.75" customHeight="1" x14ac:dyDescent="0.25">
      <c r="A235" s="17"/>
      <c r="B235" s="17"/>
      <c r="C235" s="81"/>
      <c r="E235" s="92" t="s">
        <v>114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s="70" customFormat="1" ht="12.75" customHeight="1" x14ac:dyDescent="0.2">
      <c r="A236" s="17"/>
      <c r="B236" s="17" t="s">
        <v>140</v>
      </c>
      <c r="C236" s="71">
        <v>150</v>
      </c>
      <c r="E236" s="94" t="s">
        <v>141</v>
      </c>
      <c r="F236" s="74">
        <v>1</v>
      </c>
      <c r="G236" s="74" t="s">
        <v>222</v>
      </c>
      <c r="H236" s="74"/>
      <c r="I236" s="74"/>
      <c r="J236" s="74"/>
      <c r="K236" s="74"/>
      <c r="L236" s="74"/>
      <c r="M236" s="74" t="s">
        <v>222</v>
      </c>
      <c r="N236" s="74"/>
      <c r="O236" s="74"/>
    </row>
    <row r="237" spans="1:15" s="70" customFormat="1" ht="12.75" customHeight="1" x14ac:dyDescent="0.2">
      <c r="A237" s="17"/>
      <c r="B237" s="17" t="s">
        <v>198</v>
      </c>
      <c r="C237" s="71">
        <v>151</v>
      </c>
      <c r="E237" s="94" t="s">
        <v>199</v>
      </c>
      <c r="F237" s="74">
        <v>1</v>
      </c>
      <c r="G237" s="74" t="s">
        <v>231</v>
      </c>
      <c r="H237" s="74"/>
      <c r="I237" s="74"/>
      <c r="J237" s="74"/>
      <c r="K237" s="74"/>
      <c r="L237" s="74"/>
      <c r="M237" s="74" t="s">
        <v>231</v>
      </c>
      <c r="N237" s="74"/>
      <c r="O237" s="74"/>
    </row>
    <row r="238" spans="1:15" s="70" customFormat="1" ht="12.75" customHeight="1" x14ac:dyDescent="0.25">
      <c r="A238" s="17"/>
      <c r="B238" s="17"/>
      <c r="C238" s="81"/>
      <c r="E238" s="73" t="s">
        <v>2</v>
      </c>
      <c r="F238" s="12">
        <f>SUM(F236:F237)</f>
        <v>2</v>
      </c>
      <c r="G238" s="74"/>
      <c r="H238" s="12">
        <f>SUM(H236:H237)</f>
        <v>0</v>
      </c>
      <c r="I238" s="74"/>
      <c r="J238" s="12">
        <f>SUM(J236:J237)</f>
        <v>0</v>
      </c>
      <c r="K238" s="74"/>
      <c r="L238" s="12">
        <f>SUM(L236:L237)</f>
        <v>0</v>
      </c>
      <c r="M238" s="74"/>
      <c r="N238" s="12">
        <f>SUM(N236:N237)</f>
        <v>0</v>
      </c>
      <c r="O238" s="74"/>
    </row>
    <row r="239" spans="1:15" s="70" customFormat="1" ht="12.75" customHeight="1" x14ac:dyDescent="0.25">
      <c r="A239" s="17"/>
      <c r="B239" s="17"/>
      <c r="C239" s="81"/>
      <c r="E239" s="73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ht="12.75" customHeight="1" x14ac:dyDescent="0.2">
      <c r="A240" s="17"/>
      <c r="B240" s="17"/>
      <c r="C240" s="71"/>
      <c r="D240" s="9"/>
      <c r="E240" s="9" t="s">
        <v>8</v>
      </c>
      <c r="G240" s="74"/>
      <c r="H240" s="13"/>
      <c r="J240" s="74"/>
      <c r="K240" s="74"/>
      <c r="L240" s="74"/>
      <c r="M240" s="74"/>
      <c r="N240" s="74"/>
      <c r="O240" s="74"/>
    </row>
    <row r="241" spans="1:15" ht="12.75" customHeight="1" x14ac:dyDescent="0.2">
      <c r="A241" s="17"/>
      <c r="B241" s="17"/>
      <c r="C241" s="71"/>
      <c r="D241" s="1"/>
      <c r="E241" s="1" t="s">
        <v>5</v>
      </c>
      <c r="G241" s="74"/>
      <c r="H241" s="13"/>
      <c r="J241" s="74"/>
      <c r="K241" s="74"/>
      <c r="L241" s="74"/>
      <c r="M241" s="74"/>
      <c r="N241" s="74"/>
      <c r="O241" s="74"/>
    </row>
    <row r="242" spans="1:15" ht="12.75" customHeight="1" x14ac:dyDescent="0.2">
      <c r="A242" s="17"/>
      <c r="B242" s="17"/>
      <c r="C242" s="71">
        <v>152</v>
      </c>
      <c r="D242" s="70"/>
      <c r="E242" s="70" t="s">
        <v>7</v>
      </c>
      <c r="F242" s="74">
        <v>1</v>
      </c>
      <c r="G242" s="74">
        <v>70166.078115539713</v>
      </c>
      <c r="H242" s="74"/>
      <c r="J242" s="74"/>
      <c r="K242" s="74"/>
      <c r="L242" s="75"/>
      <c r="M242" s="74">
        <f t="shared" ref="M242" si="9">G242*(1+$P$8)</f>
        <v>71148.403209157274</v>
      </c>
      <c r="N242" s="74"/>
      <c r="O242" s="74"/>
    </row>
    <row r="243" spans="1:15" ht="12.75" customHeight="1" x14ac:dyDescent="0.25">
      <c r="A243" s="17"/>
      <c r="B243" s="17"/>
      <c r="C243" s="81"/>
      <c r="D243" s="68"/>
      <c r="E243" s="69" t="s">
        <v>2</v>
      </c>
      <c r="F243" s="12">
        <f>SUM(F242)</f>
        <v>1</v>
      </c>
      <c r="G243" s="74"/>
      <c r="H243" s="12">
        <f>SUM(H242)</f>
        <v>0</v>
      </c>
      <c r="J243" s="12">
        <f>SUM(J242)</f>
        <v>0</v>
      </c>
      <c r="K243" s="74"/>
      <c r="L243" s="74">
        <f>SUM(L242)</f>
        <v>0</v>
      </c>
      <c r="M243" s="74"/>
      <c r="N243" s="12">
        <f>SUM(N242)</f>
        <v>0</v>
      </c>
      <c r="O243" s="74"/>
    </row>
    <row r="244" spans="1:15" ht="12.75" customHeight="1" x14ac:dyDescent="0.2">
      <c r="A244" s="17"/>
      <c r="B244" s="17"/>
      <c r="C244" s="71"/>
      <c r="D244" s="1"/>
      <c r="E244" s="16"/>
      <c r="G244" s="74"/>
      <c r="H244" s="74"/>
      <c r="J244" s="74"/>
      <c r="K244" s="74"/>
      <c r="L244" s="74"/>
      <c r="M244" s="74"/>
      <c r="N244" s="74"/>
      <c r="O244" s="74"/>
    </row>
    <row r="245" spans="1:15" ht="12.75" customHeight="1" x14ac:dyDescent="0.2">
      <c r="A245" s="17"/>
      <c r="B245" s="17"/>
      <c r="C245" s="71"/>
      <c r="D245" s="1"/>
      <c r="E245" s="8" t="s">
        <v>6</v>
      </c>
      <c r="G245" s="74"/>
      <c r="H245" s="74"/>
      <c r="J245" s="74"/>
      <c r="K245" s="74"/>
      <c r="L245" s="74"/>
      <c r="M245" s="74"/>
      <c r="N245" s="74"/>
      <c r="O245" s="74"/>
    </row>
    <row r="246" spans="1:15" ht="12.75" customHeight="1" x14ac:dyDescent="0.2">
      <c r="A246" s="17"/>
      <c r="B246" s="17"/>
      <c r="C246" s="71"/>
      <c r="D246" s="1"/>
      <c r="E246" s="8" t="s">
        <v>5</v>
      </c>
      <c r="G246" s="74"/>
      <c r="H246" s="74"/>
      <c r="J246" s="74"/>
      <c r="K246" s="74"/>
      <c r="L246" s="74"/>
      <c r="M246" s="74"/>
      <c r="N246" s="74"/>
      <c r="O246" s="74"/>
    </row>
    <row r="247" spans="1:15" ht="12.75" customHeight="1" x14ac:dyDescent="0.2">
      <c r="A247" s="17"/>
      <c r="B247" s="17"/>
      <c r="C247" s="71">
        <v>153</v>
      </c>
      <c r="D247" s="70"/>
      <c r="E247" s="72" t="s">
        <v>4</v>
      </c>
      <c r="F247" s="74">
        <v>2</v>
      </c>
      <c r="G247" s="74">
        <v>86578.460933849812</v>
      </c>
      <c r="H247" s="13"/>
      <c r="J247" s="74"/>
      <c r="K247" s="74"/>
      <c r="L247" s="74"/>
      <c r="M247" s="74">
        <f t="shared" ref="M247:M248" si="10">G247*(1+$P$8)</f>
        <v>87790.559386923705</v>
      </c>
      <c r="N247" s="74"/>
      <c r="O247" s="74"/>
    </row>
    <row r="248" spans="1:15" ht="12.75" customHeight="1" x14ac:dyDescent="0.2">
      <c r="A248" s="17"/>
      <c r="B248" s="17"/>
      <c r="C248" s="71">
        <v>154</v>
      </c>
      <c r="D248" s="70"/>
      <c r="E248" s="72" t="s">
        <v>3</v>
      </c>
      <c r="F248" s="74">
        <v>1</v>
      </c>
      <c r="G248" s="74">
        <v>41457.942311045794</v>
      </c>
      <c r="H248" s="74"/>
      <c r="J248" s="74"/>
      <c r="K248" s="74"/>
      <c r="L248" s="75"/>
      <c r="M248" s="74">
        <f t="shared" si="10"/>
        <v>42038.353503400438</v>
      </c>
      <c r="N248" s="74"/>
      <c r="O248" s="74"/>
    </row>
    <row r="249" spans="1:15" ht="12.75" customHeight="1" x14ac:dyDescent="0.25">
      <c r="A249" s="17"/>
      <c r="B249" s="17"/>
      <c r="C249" s="81"/>
      <c r="D249" s="70"/>
      <c r="E249" s="73" t="s">
        <v>2</v>
      </c>
      <c r="F249" s="12">
        <f>SUM(F247:F248)</f>
        <v>3</v>
      </c>
      <c r="G249" s="74"/>
      <c r="H249" s="12">
        <f>SUM(H247:H248)</f>
        <v>0</v>
      </c>
      <c r="J249" s="12">
        <f>SUM(J247:J248)</f>
        <v>0</v>
      </c>
      <c r="K249" s="74"/>
      <c r="L249" s="74">
        <f>SUM(L247:L248)</f>
        <v>0</v>
      </c>
      <c r="M249" s="74"/>
      <c r="N249" s="12">
        <f>SUM(N247:N248)</f>
        <v>0</v>
      </c>
      <c r="O249" s="74"/>
    </row>
    <row r="250" spans="1:15" ht="12.75" customHeight="1" x14ac:dyDescent="0.2">
      <c r="A250" s="15"/>
      <c r="B250" s="15"/>
      <c r="C250" s="71"/>
      <c r="D250" s="8"/>
      <c r="E250" s="14"/>
      <c r="G250" s="74"/>
      <c r="H250" s="13"/>
      <c r="J250" s="74"/>
      <c r="K250" s="74"/>
      <c r="L250" s="75"/>
      <c r="M250" s="74"/>
      <c r="N250" s="74"/>
      <c r="O250" s="74"/>
    </row>
    <row r="251" spans="1:15" ht="12.75" customHeight="1" x14ac:dyDescent="0.2">
      <c r="C251" s="71"/>
      <c r="D251" s="1"/>
      <c r="E251" s="8" t="s">
        <v>1</v>
      </c>
      <c r="F251" s="12">
        <f>F232+F243+F249+F238</f>
        <v>7</v>
      </c>
      <c r="G251" s="74"/>
      <c r="H251" s="12">
        <f>H232+H243+H249+H238</f>
        <v>0</v>
      </c>
      <c r="J251" s="12">
        <f>J232+J243+J249+J238</f>
        <v>0</v>
      </c>
      <c r="K251" s="74"/>
      <c r="L251" s="12">
        <f>L232+L243+L249+L238</f>
        <v>0</v>
      </c>
      <c r="M251" s="74"/>
      <c r="N251" s="12">
        <f>N232+N243+N249+N238</f>
        <v>0</v>
      </c>
      <c r="O251" s="74"/>
    </row>
    <row r="252" spans="1:15" ht="12.75" customHeight="1" x14ac:dyDescent="0.2">
      <c r="C252" s="71"/>
      <c r="D252" s="1"/>
      <c r="E252" s="8"/>
      <c r="G252" s="74"/>
      <c r="H252" s="74"/>
      <c r="J252" s="74"/>
      <c r="K252" s="74"/>
      <c r="L252" s="75"/>
      <c r="M252" s="74"/>
      <c r="N252" s="74"/>
      <c r="O252" s="74"/>
    </row>
    <row r="253" spans="1:15" ht="12.75" customHeight="1" x14ac:dyDescent="0.2">
      <c r="C253" s="71"/>
      <c r="D253" s="1"/>
      <c r="E253" s="8" t="s">
        <v>0</v>
      </c>
      <c r="F253" s="12">
        <f>F251+F224+F193+F158</f>
        <v>653</v>
      </c>
      <c r="G253" s="74"/>
      <c r="H253" s="12">
        <f>H251+H224+H193+H158</f>
        <v>0</v>
      </c>
      <c r="J253" s="12">
        <f>J251+J224+J193+J158</f>
        <v>0</v>
      </c>
      <c r="K253" s="74"/>
      <c r="L253" s="12">
        <f>L251+L224+L193+L158</f>
        <v>0</v>
      </c>
      <c r="M253" s="74"/>
      <c r="N253" s="12">
        <f>N251+N224+N193+N158</f>
        <v>0</v>
      </c>
      <c r="O253" s="74"/>
    </row>
    <row r="254" spans="1:15" ht="12.75" customHeight="1" x14ac:dyDescent="0.2">
      <c r="C254" s="71"/>
      <c r="D254" s="1"/>
      <c r="E254" s="8"/>
    </row>
    <row r="255" spans="1:15" ht="12.75" customHeight="1" x14ac:dyDescent="0.2">
      <c r="C255" s="71"/>
      <c r="D255" s="1"/>
      <c r="E255" s="8"/>
    </row>
    <row r="256" spans="1:15" ht="12.75" customHeight="1" x14ac:dyDescent="0.2">
      <c r="C256" s="71"/>
      <c r="D256" s="1"/>
      <c r="E256" s="8"/>
    </row>
    <row r="257" spans="1:9" ht="12.75" customHeight="1" x14ac:dyDescent="0.2">
      <c r="C257" s="71"/>
      <c r="D257" s="1"/>
      <c r="E257" s="8"/>
    </row>
    <row r="258" spans="1:9" ht="12.75" customHeight="1" x14ac:dyDescent="0.2">
      <c r="C258" s="71"/>
      <c r="D258" s="1"/>
      <c r="E258" s="8"/>
    </row>
    <row r="259" spans="1:9" ht="12.75" customHeight="1" x14ac:dyDescent="0.2">
      <c r="A259" s="1"/>
      <c r="B259" s="1"/>
      <c r="C259" s="3"/>
      <c r="D259" s="1"/>
      <c r="E259" s="8"/>
      <c r="I259" s="2"/>
    </row>
    <row r="260" spans="1:9" ht="12.75" customHeight="1" x14ac:dyDescent="0.2">
      <c r="A260" s="1"/>
      <c r="B260" s="1"/>
      <c r="C260" s="3"/>
      <c r="D260" s="1"/>
      <c r="E260" s="8"/>
      <c r="I260" s="2"/>
    </row>
    <row r="261" spans="1:9" ht="12.75" customHeight="1" x14ac:dyDescent="0.2">
      <c r="A261" s="1"/>
      <c r="B261" s="1"/>
      <c r="C261" s="3"/>
      <c r="D261" s="1"/>
      <c r="E261" s="8"/>
      <c r="I261" s="2"/>
    </row>
    <row r="262" spans="1:9" ht="12.75" customHeight="1" x14ac:dyDescent="0.2">
      <c r="A262" s="1"/>
      <c r="B262" s="1"/>
      <c r="C262" s="3"/>
      <c r="D262" s="1"/>
      <c r="E262" s="8"/>
      <c r="I262" s="2"/>
    </row>
    <row r="263" spans="1:9" ht="12.75" customHeight="1" x14ac:dyDescent="0.2">
      <c r="A263" s="1"/>
      <c r="B263" s="1"/>
      <c r="C263" s="3"/>
      <c r="D263" s="1"/>
      <c r="E263" s="8"/>
      <c r="I263" s="2"/>
    </row>
    <row r="264" spans="1:9" ht="12.75" customHeight="1" x14ac:dyDescent="0.2">
      <c r="A264" s="1"/>
      <c r="B264" s="1"/>
      <c r="C264" s="3"/>
      <c r="D264" s="1"/>
      <c r="E264" s="8"/>
      <c r="I264" s="2"/>
    </row>
    <row r="265" spans="1:9" ht="12.75" customHeight="1" x14ac:dyDescent="0.2">
      <c r="A265" s="1"/>
      <c r="B265" s="1"/>
      <c r="C265" s="3"/>
      <c r="D265" s="1"/>
      <c r="E265" s="8"/>
      <c r="I265" s="2"/>
    </row>
    <row r="266" spans="1:9" ht="12.75" customHeight="1" x14ac:dyDescent="0.2">
      <c r="A266" s="1"/>
      <c r="B266" s="1"/>
      <c r="C266" s="3"/>
      <c r="D266" s="1"/>
      <c r="E266" s="8"/>
      <c r="I266" s="2"/>
    </row>
    <row r="267" spans="1:9" ht="12.75" customHeight="1" x14ac:dyDescent="0.2">
      <c r="A267" s="1"/>
      <c r="B267" s="1"/>
      <c r="C267" s="3"/>
      <c r="D267" s="1"/>
      <c r="E267" s="8"/>
      <c r="I267" s="2"/>
    </row>
    <row r="268" spans="1:9" ht="12.75" customHeight="1" x14ac:dyDescent="0.2">
      <c r="A268" s="1"/>
      <c r="B268" s="1"/>
      <c r="C268" s="3"/>
      <c r="D268" s="1"/>
      <c r="E268" s="8"/>
      <c r="I268" s="2"/>
    </row>
    <row r="269" spans="1:9" ht="12.75" customHeight="1" x14ac:dyDescent="0.2">
      <c r="A269" s="1"/>
      <c r="B269" s="1"/>
      <c r="C269" s="3"/>
      <c r="D269" s="1"/>
      <c r="E269" s="8"/>
      <c r="I269" s="2"/>
    </row>
    <row r="270" spans="1:9" ht="12.75" customHeight="1" x14ac:dyDescent="0.2">
      <c r="A270" s="1"/>
      <c r="B270" s="1"/>
      <c r="C270" s="3"/>
      <c r="D270" s="1"/>
      <c r="E270" s="8"/>
      <c r="F270" s="11"/>
      <c r="I270" s="2"/>
    </row>
    <row r="271" spans="1:9" ht="12.75" customHeight="1" x14ac:dyDescent="0.2">
      <c r="A271" s="1"/>
      <c r="B271" s="1"/>
      <c r="C271" s="3"/>
      <c r="D271" s="1"/>
      <c r="E271" s="8"/>
      <c r="I271" s="2"/>
    </row>
    <row r="272" spans="1:9" ht="12.75" customHeight="1" x14ac:dyDescent="0.2">
      <c r="A272" s="1"/>
      <c r="B272" s="1"/>
      <c r="C272" s="3"/>
      <c r="D272" s="1"/>
      <c r="E272" s="8"/>
      <c r="I272" s="2"/>
    </row>
    <row r="273" spans="1:9" ht="12.75" customHeight="1" x14ac:dyDescent="0.2">
      <c r="A273" s="1"/>
      <c r="B273" s="1"/>
      <c r="C273" s="3"/>
      <c r="D273" s="1"/>
      <c r="E273" s="8"/>
      <c r="I273" s="2"/>
    </row>
    <row r="274" spans="1:9" ht="12.75" customHeight="1" x14ac:dyDescent="0.2">
      <c r="A274" s="1"/>
      <c r="B274" s="1"/>
      <c r="C274" s="3"/>
      <c r="D274" s="1"/>
      <c r="E274" s="8"/>
      <c r="I274" s="2"/>
    </row>
    <row r="275" spans="1:9" ht="12.75" customHeight="1" x14ac:dyDescent="0.2">
      <c r="C275" s="71"/>
      <c r="D275" s="1"/>
      <c r="E275" s="8"/>
      <c r="F275" s="2"/>
      <c r="I275" s="2"/>
    </row>
    <row r="276" spans="1:9" ht="12.75" customHeight="1" x14ac:dyDescent="0.2">
      <c r="C276" s="71"/>
      <c r="D276" s="1"/>
      <c r="E276" s="8"/>
      <c r="F276" s="2"/>
      <c r="I276" s="2"/>
    </row>
    <row r="277" spans="1:9" ht="12.75" customHeight="1" x14ac:dyDescent="0.2">
      <c r="C277" s="71"/>
      <c r="D277" s="1"/>
      <c r="E277" s="8"/>
      <c r="F277" s="2"/>
      <c r="I277" s="2"/>
    </row>
    <row r="278" spans="1:9" ht="12.75" customHeight="1" x14ac:dyDescent="0.2">
      <c r="C278" s="71"/>
      <c r="D278" s="1"/>
      <c r="E278" s="8"/>
      <c r="F278" s="2"/>
      <c r="I278" s="2"/>
    </row>
    <row r="279" spans="1:9" ht="12.75" customHeight="1" x14ac:dyDescent="0.2">
      <c r="C279" s="71"/>
      <c r="D279" s="1"/>
      <c r="E279" s="8"/>
      <c r="F279" s="2"/>
      <c r="I279" s="2"/>
    </row>
    <row r="280" spans="1:9" ht="12.75" customHeight="1" x14ac:dyDescent="0.2">
      <c r="C280" s="71"/>
      <c r="D280" s="1"/>
      <c r="E280" s="8"/>
      <c r="F280" s="2"/>
      <c r="I280" s="2"/>
    </row>
    <row r="281" spans="1:9" ht="12.75" customHeight="1" x14ac:dyDescent="0.2">
      <c r="C281" s="71"/>
      <c r="D281" s="1"/>
      <c r="E281" s="8"/>
      <c r="F281" s="2"/>
      <c r="I281" s="2"/>
    </row>
    <row r="282" spans="1:9" ht="12.75" customHeight="1" x14ac:dyDescent="0.2">
      <c r="C282" s="71"/>
      <c r="D282" s="1"/>
      <c r="E282" s="8"/>
      <c r="F282" s="2"/>
      <c r="I282" s="2"/>
    </row>
    <row r="283" spans="1:9" ht="12.75" customHeight="1" x14ac:dyDescent="0.2">
      <c r="A283" s="10"/>
      <c r="B283" s="10"/>
      <c r="C283" s="71"/>
      <c r="D283" s="9"/>
      <c r="E283" s="9"/>
      <c r="F283" s="2"/>
      <c r="I283" s="2"/>
    </row>
    <row r="284" spans="1:9" ht="12.75" customHeight="1" x14ac:dyDescent="0.2">
      <c r="C284" s="71"/>
      <c r="D284" s="1"/>
      <c r="E284" s="1"/>
      <c r="F284" s="2"/>
      <c r="I284" s="2"/>
    </row>
    <row r="285" spans="1:9" ht="12.75" customHeight="1" x14ac:dyDescent="0.2">
      <c r="C285" s="71"/>
      <c r="D285" s="1"/>
      <c r="E285" s="1"/>
      <c r="F285" s="2"/>
      <c r="I285" s="2"/>
    </row>
    <row r="286" spans="1:9" ht="12.75" customHeight="1" x14ac:dyDescent="0.2">
      <c r="C286" s="71"/>
      <c r="D286" s="1"/>
      <c r="E286" s="8"/>
      <c r="F286" s="2"/>
      <c r="I286" s="2"/>
    </row>
    <row r="287" spans="1:9" ht="12.75" customHeight="1" x14ac:dyDescent="0.2">
      <c r="C287" s="71"/>
      <c r="D287" s="1"/>
      <c r="E287" s="8"/>
      <c r="F287" s="2"/>
      <c r="I287" s="2"/>
    </row>
    <row r="288" spans="1:9" ht="12.75" customHeight="1" x14ac:dyDescent="0.2">
      <c r="C288" s="71"/>
      <c r="D288" s="1"/>
      <c r="E288" s="8"/>
      <c r="F288" s="2"/>
      <c r="I288" s="2"/>
    </row>
    <row r="289" spans="1:9" ht="12.75" customHeight="1" x14ac:dyDescent="0.2">
      <c r="C289" s="71"/>
      <c r="D289" s="1"/>
      <c r="E289" s="8"/>
      <c r="F289" s="2"/>
      <c r="I289" s="2"/>
    </row>
    <row r="290" spans="1:9" ht="12.75" customHeight="1" x14ac:dyDescent="0.2">
      <c r="C290" s="71"/>
      <c r="D290" s="1"/>
      <c r="E290" s="8"/>
      <c r="F290" s="2"/>
      <c r="I290" s="2"/>
    </row>
    <row r="291" spans="1:9" ht="12.75" customHeight="1" x14ac:dyDescent="0.2">
      <c r="A291" s="1"/>
      <c r="B291" s="1"/>
      <c r="C291" s="3"/>
      <c r="D291" s="1"/>
      <c r="E291" s="8"/>
      <c r="F291" s="2"/>
      <c r="I291" s="2"/>
    </row>
    <row r="292" spans="1:9" ht="12.75" customHeight="1" x14ac:dyDescent="0.2">
      <c r="A292" s="1"/>
      <c r="B292" s="1"/>
      <c r="C292" s="3"/>
      <c r="D292" s="1"/>
      <c r="E292" s="8"/>
      <c r="F292" s="2"/>
      <c r="I292" s="2"/>
    </row>
    <row r="293" spans="1:9" ht="12.75" customHeight="1" x14ac:dyDescent="0.2">
      <c r="A293" s="1"/>
      <c r="B293" s="1"/>
      <c r="C293" s="3"/>
      <c r="D293" s="1"/>
      <c r="E293" s="8"/>
      <c r="F293" s="2"/>
      <c r="I293" s="2"/>
    </row>
    <row r="294" spans="1:9" ht="12.75" customHeight="1" x14ac:dyDescent="0.2">
      <c r="A294" s="1"/>
      <c r="B294" s="1"/>
      <c r="C294" s="3"/>
      <c r="D294" s="1"/>
      <c r="E294" s="8"/>
      <c r="F294" s="2"/>
      <c r="I294" s="2"/>
    </row>
    <row r="295" spans="1:9" ht="12.75" customHeight="1" x14ac:dyDescent="0.2">
      <c r="A295" s="1"/>
      <c r="B295" s="1"/>
      <c r="C295" s="3"/>
      <c r="D295" s="1"/>
      <c r="E295" s="8"/>
      <c r="F295" s="2"/>
      <c r="I295" s="2"/>
    </row>
    <row r="296" spans="1:9" ht="12.75" customHeight="1" x14ac:dyDescent="0.2">
      <c r="A296" s="1"/>
      <c r="B296" s="1"/>
      <c r="C296" s="3"/>
      <c r="D296" s="1"/>
      <c r="E296" s="8"/>
      <c r="F296" s="2"/>
      <c r="I296" s="2"/>
    </row>
    <row r="297" spans="1:9" ht="12.75" customHeight="1" x14ac:dyDescent="0.2">
      <c r="A297" s="1"/>
      <c r="B297" s="1"/>
      <c r="C297" s="3"/>
      <c r="D297" s="1"/>
      <c r="E297" s="8"/>
      <c r="F297" s="2"/>
      <c r="I297" s="2"/>
    </row>
    <row r="298" spans="1:9" ht="12.75" customHeight="1" x14ac:dyDescent="0.2">
      <c r="A298" s="1"/>
      <c r="B298" s="1"/>
      <c r="C298" s="3"/>
      <c r="D298" s="1"/>
      <c r="E298" s="8"/>
      <c r="F298" s="2"/>
      <c r="I298" s="2"/>
    </row>
    <row r="299" spans="1:9" ht="12.75" customHeight="1" x14ac:dyDescent="0.2">
      <c r="A299" s="1"/>
      <c r="B299" s="1"/>
      <c r="C299" s="3"/>
      <c r="D299" s="1"/>
      <c r="E299" s="8"/>
      <c r="F299" s="2"/>
      <c r="I299" s="2"/>
    </row>
    <row r="300" spans="1:9" ht="12.75" customHeight="1" x14ac:dyDescent="0.2">
      <c r="A300" s="1"/>
      <c r="B300" s="1"/>
      <c r="C300" s="1"/>
      <c r="D300" s="1"/>
      <c r="E300" s="8"/>
      <c r="F300" s="2"/>
      <c r="I300" s="2"/>
    </row>
    <row r="301" spans="1:9" ht="12.75" customHeight="1" x14ac:dyDescent="0.2">
      <c r="A301" s="1"/>
      <c r="B301" s="1"/>
      <c r="C301" s="1"/>
      <c r="D301" s="1"/>
      <c r="E301" s="8"/>
      <c r="F301" s="2"/>
      <c r="I301" s="2"/>
    </row>
    <row r="302" spans="1:9" ht="12.75" customHeight="1" x14ac:dyDescent="0.2">
      <c r="A302" s="1"/>
      <c r="B302" s="1"/>
      <c r="C302" s="1"/>
      <c r="D302" s="1"/>
      <c r="E302" s="8"/>
      <c r="F302" s="2"/>
      <c r="I302" s="2"/>
    </row>
    <row r="303" spans="1:9" ht="12.75" customHeight="1" x14ac:dyDescent="0.2">
      <c r="A303" s="1"/>
      <c r="B303" s="1"/>
      <c r="C303" s="1"/>
      <c r="D303" s="1"/>
      <c r="E303" s="8"/>
      <c r="F303" s="2"/>
      <c r="I303" s="2"/>
    </row>
    <row r="304" spans="1:9" ht="12.75" customHeight="1" x14ac:dyDescent="0.2">
      <c r="A304" s="1"/>
      <c r="B304" s="1"/>
      <c r="C304" s="1"/>
      <c r="D304" s="1"/>
      <c r="E304" s="8"/>
      <c r="F304" s="2"/>
      <c r="I304" s="2"/>
    </row>
    <row r="305" spans="1:9" ht="12.75" customHeight="1" x14ac:dyDescent="0.2">
      <c r="A305" s="1"/>
      <c r="B305" s="1"/>
      <c r="C305" s="1"/>
      <c r="D305" s="1"/>
      <c r="E305" s="8"/>
      <c r="F305" s="2"/>
      <c r="I305" s="2"/>
    </row>
    <row r="306" spans="1:9" ht="12.75" customHeight="1" x14ac:dyDescent="0.2">
      <c r="A306" s="1"/>
      <c r="B306" s="1"/>
      <c r="C306" s="1"/>
      <c r="D306" s="1"/>
      <c r="E306" s="8"/>
      <c r="F306" s="2"/>
      <c r="I306" s="2"/>
    </row>
    <row r="307" spans="1:9" ht="12.75" customHeight="1" x14ac:dyDescent="0.2">
      <c r="A307" s="1"/>
      <c r="B307" s="1"/>
      <c r="C307" s="1"/>
      <c r="D307" s="1"/>
      <c r="E307" s="8"/>
      <c r="F307" s="2"/>
      <c r="I307" s="2"/>
    </row>
    <row r="308" spans="1:9" ht="12.75" customHeight="1" x14ac:dyDescent="0.2">
      <c r="A308" s="1"/>
      <c r="B308" s="1"/>
      <c r="C308" s="1"/>
      <c r="D308" s="1"/>
      <c r="E308" s="8"/>
      <c r="F308" s="2"/>
      <c r="I308" s="2"/>
    </row>
    <row r="309" spans="1:9" ht="12.75" customHeight="1" x14ac:dyDescent="0.2">
      <c r="A309" s="1"/>
      <c r="B309" s="1"/>
      <c r="C309" s="1"/>
      <c r="D309" s="1"/>
      <c r="E309" s="8"/>
      <c r="F309" s="2"/>
      <c r="I309" s="2"/>
    </row>
    <row r="310" spans="1:9" ht="12.75" customHeight="1" x14ac:dyDescent="0.2">
      <c r="A310" s="1"/>
      <c r="B310" s="1"/>
      <c r="C310" s="1"/>
      <c r="D310" s="1"/>
      <c r="E310" s="8"/>
      <c r="F310" s="2"/>
      <c r="I310" s="2"/>
    </row>
    <row r="311" spans="1:9" ht="12.75" customHeight="1" x14ac:dyDescent="0.2">
      <c r="A311" s="1"/>
      <c r="B311" s="1"/>
      <c r="C311" s="1"/>
      <c r="D311" s="1"/>
      <c r="E311" s="8"/>
      <c r="F311" s="2"/>
      <c r="I311" s="2"/>
    </row>
    <row r="312" spans="1:9" ht="12.75" customHeight="1" x14ac:dyDescent="0.2">
      <c r="A312" s="1"/>
      <c r="B312" s="1"/>
      <c r="C312" s="1"/>
      <c r="D312" s="1"/>
      <c r="E312" s="8"/>
      <c r="F312" s="2"/>
      <c r="I312" s="2"/>
    </row>
    <row r="313" spans="1:9" ht="12.75" customHeight="1" x14ac:dyDescent="0.2">
      <c r="A313" s="1"/>
      <c r="B313" s="1"/>
      <c r="C313" s="1"/>
      <c r="D313" s="1"/>
      <c r="E313" s="8"/>
      <c r="F313" s="2"/>
      <c r="I313" s="2"/>
    </row>
    <row r="314" spans="1:9" ht="12.75" customHeight="1" x14ac:dyDescent="0.2">
      <c r="A314" s="1"/>
      <c r="B314" s="1"/>
      <c r="C314" s="1"/>
      <c r="D314" s="1"/>
      <c r="E314" s="8"/>
      <c r="F314" s="2"/>
      <c r="I314" s="2"/>
    </row>
    <row r="315" spans="1:9" ht="12.75" customHeight="1" x14ac:dyDescent="0.2">
      <c r="A315" s="1"/>
      <c r="B315" s="1"/>
      <c r="C315" s="1"/>
      <c r="D315" s="1"/>
      <c r="E315" s="8"/>
      <c r="F315" s="2"/>
      <c r="I315" s="2"/>
    </row>
    <row r="316" spans="1:9" ht="12.75" customHeight="1" x14ac:dyDescent="0.2">
      <c r="A316" s="1"/>
      <c r="B316" s="1"/>
      <c r="C316" s="1"/>
      <c r="D316" s="1"/>
      <c r="E316" s="8"/>
      <c r="F316" s="2"/>
      <c r="I316" s="2"/>
    </row>
    <row r="317" spans="1:9" ht="12.75" customHeight="1" x14ac:dyDescent="0.2">
      <c r="A317" s="1"/>
      <c r="B317" s="1"/>
      <c r="C317" s="1"/>
      <c r="D317" s="1"/>
      <c r="E317" s="8"/>
      <c r="F317" s="2"/>
      <c r="I317" s="2"/>
    </row>
    <row r="318" spans="1:9" ht="12.75" customHeight="1" x14ac:dyDescent="0.2">
      <c r="A318" s="1"/>
      <c r="B318" s="1"/>
      <c r="C318" s="1"/>
      <c r="D318" s="1"/>
      <c r="E318" s="8"/>
      <c r="F318" s="2"/>
      <c r="I318" s="2"/>
    </row>
    <row r="319" spans="1:9" ht="12.75" customHeight="1" x14ac:dyDescent="0.2">
      <c r="A319" s="1"/>
      <c r="B319" s="1"/>
      <c r="C319" s="1"/>
      <c r="D319" s="1"/>
      <c r="E319" s="8"/>
      <c r="F319" s="2"/>
      <c r="I319" s="2"/>
    </row>
    <row r="320" spans="1:9" ht="12.75" customHeight="1" x14ac:dyDescent="0.2">
      <c r="A320" s="1"/>
      <c r="B320" s="1"/>
      <c r="C320" s="1"/>
      <c r="D320" s="1"/>
      <c r="E320" s="8"/>
      <c r="F320" s="2"/>
      <c r="I320" s="2"/>
    </row>
    <row r="321" spans="1:9" ht="12.75" customHeight="1" x14ac:dyDescent="0.2">
      <c r="A321" s="1"/>
      <c r="B321" s="1"/>
      <c r="C321" s="1"/>
      <c r="D321" s="1"/>
      <c r="E321" s="8"/>
      <c r="F321" s="2"/>
      <c r="I321" s="2"/>
    </row>
    <row r="322" spans="1:9" ht="12.75" customHeight="1" x14ac:dyDescent="0.2">
      <c r="A322" s="1"/>
      <c r="B322" s="1"/>
      <c r="C322" s="1"/>
      <c r="D322" s="1"/>
      <c r="E322" s="8"/>
      <c r="F322" s="2"/>
      <c r="I322" s="2"/>
    </row>
    <row r="323" spans="1:9" ht="12.75" customHeight="1" x14ac:dyDescent="0.2">
      <c r="D323" s="1"/>
      <c r="E323" s="8"/>
      <c r="F323" s="2"/>
      <c r="I323" s="2"/>
    </row>
    <row r="324" spans="1:9" ht="12.75" customHeight="1" x14ac:dyDescent="0.2">
      <c r="D324" s="1"/>
      <c r="E324" s="8"/>
      <c r="F324" s="2"/>
      <c r="I324" s="2"/>
    </row>
    <row r="325" spans="1:9" ht="12.75" customHeight="1" x14ac:dyDescent="0.2">
      <c r="D325" s="1"/>
      <c r="E325" s="8"/>
      <c r="F325" s="2"/>
      <c r="I325" s="2"/>
    </row>
    <row r="326" spans="1:9" ht="12.75" customHeight="1" x14ac:dyDescent="0.2">
      <c r="A326" s="10"/>
      <c r="B326" s="10"/>
      <c r="D326" s="9"/>
      <c r="E326" s="9"/>
      <c r="F326" s="2"/>
      <c r="I326" s="2"/>
    </row>
    <row r="327" spans="1:9" ht="12.75" customHeight="1" x14ac:dyDescent="0.2">
      <c r="D327" s="1"/>
      <c r="E327" s="1"/>
      <c r="F327" s="2"/>
      <c r="I327" s="2"/>
    </row>
    <row r="328" spans="1:9" ht="12.75" customHeight="1" x14ac:dyDescent="0.2">
      <c r="D328" s="1"/>
      <c r="E328" s="1"/>
      <c r="F328" s="2"/>
      <c r="I328" s="2"/>
    </row>
    <row r="329" spans="1:9" ht="12.75" customHeight="1" x14ac:dyDescent="0.2">
      <c r="D329" s="1"/>
      <c r="E329" s="8"/>
      <c r="F329" s="2"/>
      <c r="I329" s="2"/>
    </row>
    <row r="330" spans="1:9" ht="12.75" customHeight="1" x14ac:dyDescent="0.2">
      <c r="D330" s="1"/>
      <c r="E330" s="8"/>
      <c r="F330" s="2"/>
      <c r="I330" s="2"/>
    </row>
    <row r="331" spans="1:9" ht="12.75" customHeight="1" x14ac:dyDescent="0.2">
      <c r="D331" s="1"/>
      <c r="E331" s="8"/>
      <c r="F331" s="2"/>
      <c r="I331" s="2"/>
    </row>
    <row r="332" spans="1:9" ht="12.75" customHeight="1" x14ac:dyDescent="0.2">
      <c r="D332" s="1"/>
      <c r="E332" s="8"/>
      <c r="F332" s="2"/>
      <c r="I332" s="2"/>
    </row>
    <row r="333" spans="1:9" ht="12.75" customHeight="1" x14ac:dyDescent="0.2">
      <c r="D333" s="1"/>
      <c r="E333" s="8"/>
      <c r="F333" s="2"/>
      <c r="I333" s="2"/>
    </row>
    <row r="334" spans="1:9" ht="12.75" customHeight="1" x14ac:dyDescent="0.2">
      <c r="D334" s="1"/>
      <c r="E334" s="8"/>
      <c r="F334" s="2"/>
      <c r="I334" s="2"/>
    </row>
    <row r="335" spans="1:9" ht="12.75" customHeight="1" x14ac:dyDescent="0.2">
      <c r="D335" s="1"/>
      <c r="E335" s="8"/>
      <c r="F335" s="2"/>
      <c r="I335" s="2"/>
    </row>
    <row r="336" spans="1:9" ht="12.75" customHeight="1" x14ac:dyDescent="0.2">
      <c r="D336" s="1"/>
      <c r="E336" s="8"/>
      <c r="F336" s="2"/>
      <c r="I336" s="2"/>
    </row>
    <row r="337" spans="1:9" ht="12.75" customHeight="1" x14ac:dyDescent="0.2">
      <c r="D337" s="1"/>
      <c r="E337" s="8"/>
      <c r="F337" s="2"/>
      <c r="I337" s="2"/>
    </row>
    <row r="338" spans="1:9" ht="12.75" customHeight="1" x14ac:dyDescent="0.2">
      <c r="D338" s="1"/>
      <c r="E338" s="8"/>
      <c r="F338" s="2"/>
      <c r="I338" s="2"/>
    </row>
    <row r="339" spans="1:9" ht="12.75" customHeight="1" x14ac:dyDescent="0.2">
      <c r="A339" s="1"/>
      <c r="B339" s="1"/>
      <c r="C339" s="1"/>
      <c r="D339" s="1"/>
      <c r="E339" s="8"/>
      <c r="F339" s="2"/>
      <c r="I339" s="2"/>
    </row>
    <row r="340" spans="1:9" ht="12.75" customHeight="1" x14ac:dyDescent="0.2">
      <c r="A340" s="1"/>
      <c r="B340" s="1"/>
      <c r="C340" s="1"/>
      <c r="D340" s="1"/>
      <c r="E340" s="8"/>
      <c r="F340" s="2"/>
      <c r="I340" s="2"/>
    </row>
    <row r="341" spans="1:9" ht="12.75" customHeight="1" x14ac:dyDescent="0.2">
      <c r="A341" s="1"/>
      <c r="B341" s="1"/>
      <c r="C341" s="1"/>
      <c r="D341" s="1"/>
      <c r="E341" s="8"/>
      <c r="F341" s="2"/>
      <c r="I341" s="2"/>
    </row>
    <row r="342" spans="1:9" ht="12.75" customHeight="1" x14ac:dyDescent="0.2">
      <c r="A342" s="1"/>
      <c r="B342" s="1"/>
      <c r="C342" s="1"/>
      <c r="D342" s="1"/>
      <c r="E342" s="8"/>
      <c r="F342" s="2"/>
      <c r="I342" s="2"/>
    </row>
    <row r="343" spans="1:9" ht="12.75" customHeight="1" x14ac:dyDescent="0.2">
      <c r="A343" s="1"/>
      <c r="B343" s="1"/>
      <c r="C343" s="1"/>
      <c r="D343" s="1"/>
      <c r="E343" s="8"/>
      <c r="F343" s="2"/>
      <c r="I343" s="2"/>
    </row>
    <row r="344" spans="1:9" ht="12.75" customHeight="1" x14ac:dyDescent="0.2">
      <c r="A344" s="1"/>
      <c r="B344" s="1"/>
      <c r="C344" s="1"/>
      <c r="D344" s="1"/>
      <c r="E344" s="8"/>
      <c r="F344" s="2"/>
      <c r="I344" s="2"/>
    </row>
    <row r="345" spans="1:9" ht="12.75" customHeight="1" x14ac:dyDescent="0.2">
      <c r="A345" s="1"/>
      <c r="B345" s="1"/>
      <c r="C345" s="1"/>
      <c r="D345" s="1"/>
      <c r="E345" s="8"/>
      <c r="F345" s="2"/>
      <c r="I345" s="2"/>
    </row>
    <row r="346" spans="1:9" ht="12.75" customHeight="1" x14ac:dyDescent="0.2">
      <c r="A346" s="1"/>
      <c r="B346" s="1"/>
      <c r="C346" s="1"/>
      <c r="D346" s="1"/>
      <c r="E346" s="8"/>
      <c r="F346" s="2"/>
      <c r="I346" s="2"/>
    </row>
    <row r="347" spans="1:9" ht="12.75" customHeight="1" x14ac:dyDescent="0.2">
      <c r="A347" s="1"/>
      <c r="B347" s="1"/>
      <c r="C347" s="1"/>
      <c r="D347" s="1"/>
      <c r="E347" s="8"/>
      <c r="F347" s="2"/>
      <c r="I347" s="2"/>
    </row>
    <row r="348" spans="1:9" ht="12.75" customHeight="1" x14ac:dyDescent="0.2">
      <c r="A348" s="1"/>
      <c r="B348" s="1"/>
      <c r="C348" s="1"/>
      <c r="D348" s="1"/>
      <c r="E348" s="8"/>
      <c r="F348" s="2"/>
      <c r="I348" s="2"/>
    </row>
    <row r="349" spans="1:9" ht="12.75" customHeight="1" x14ac:dyDescent="0.2">
      <c r="A349" s="1"/>
      <c r="B349" s="1"/>
      <c r="C349" s="1"/>
      <c r="D349" s="1"/>
      <c r="E349" s="8"/>
      <c r="F349" s="2"/>
      <c r="I349" s="2"/>
    </row>
    <row r="350" spans="1:9" ht="12.75" customHeight="1" x14ac:dyDescent="0.2">
      <c r="A350" s="1"/>
      <c r="B350" s="1"/>
      <c r="C350" s="1"/>
      <c r="D350" s="1"/>
      <c r="E350" s="8"/>
      <c r="F350" s="2"/>
      <c r="I350" s="2"/>
    </row>
    <row r="351" spans="1:9" ht="12.75" customHeight="1" x14ac:dyDescent="0.2">
      <c r="A351" s="1"/>
      <c r="B351" s="1"/>
      <c r="C351" s="1"/>
      <c r="D351" s="1"/>
      <c r="E351" s="8"/>
      <c r="F351" s="2"/>
      <c r="I351" s="2"/>
    </row>
    <row r="352" spans="1:9" ht="12.75" customHeight="1" x14ac:dyDescent="0.2">
      <c r="A352" s="1"/>
      <c r="B352" s="1"/>
      <c r="C352" s="1"/>
      <c r="D352" s="1"/>
      <c r="E352" s="8"/>
      <c r="F352" s="2"/>
      <c r="I352" s="2"/>
    </row>
    <row r="353" spans="1:9" ht="12.75" customHeight="1" x14ac:dyDescent="0.2">
      <c r="A353" s="1"/>
      <c r="B353" s="1"/>
      <c r="C353" s="1"/>
      <c r="D353" s="1"/>
      <c r="E353" s="8"/>
      <c r="F353" s="2"/>
      <c r="I353" s="2"/>
    </row>
    <row r="354" spans="1:9" ht="12.75" customHeight="1" x14ac:dyDescent="0.2">
      <c r="A354" s="1"/>
      <c r="B354" s="1"/>
      <c r="C354" s="1"/>
      <c r="D354" s="1"/>
      <c r="E354" s="8"/>
      <c r="F354" s="2"/>
      <c r="I354" s="2"/>
    </row>
    <row r="355" spans="1:9" ht="12.75" customHeight="1" x14ac:dyDescent="0.2">
      <c r="D355" s="1"/>
      <c r="E355" s="8"/>
      <c r="F355" s="2"/>
      <c r="I355" s="2"/>
    </row>
    <row r="356" spans="1:9" ht="12.75" customHeight="1" x14ac:dyDescent="0.2">
      <c r="D356" s="1"/>
      <c r="E356" s="8"/>
      <c r="F356" s="2"/>
      <c r="I356" s="2"/>
    </row>
    <row r="357" spans="1:9" ht="12.75" customHeight="1" x14ac:dyDescent="0.2">
      <c r="D357" s="1"/>
      <c r="E357" s="8"/>
      <c r="F357" s="2"/>
      <c r="I357" s="2"/>
    </row>
    <row r="358" spans="1:9" ht="12.75" customHeight="1" x14ac:dyDescent="0.2">
      <c r="D358" s="1"/>
      <c r="E358" s="8"/>
      <c r="F358" s="2"/>
      <c r="I358" s="2"/>
    </row>
    <row r="359" spans="1:9" ht="12.75" customHeight="1" x14ac:dyDescent="0.2">
      <c r="D359" s="1"/>
      <c r="E359" s="8"/>
      <c r="F359" s="2"/>
      <c r="I359" s="2"/>
    </row>
    <row r="360" spans="1:9" ht="12.75" customHeight="1" x14ac:dyDescent="0.2">
      <c r="D360" s="1"/>
      <c r="E360" s="8"/>
      <c r="F360" s="2"/>
      <c r="I360" s="2"/>
    </row>
    <row r="361" spans="1:9" ht="12.75" customHeight="1" x14ac:dyDescent="0.2">
      <c r="D361" s="1"/>
      <c r="E361" s="8"/>
      <c r="F361" s="2"/>
      <c r="I361" s="2"/>
    </row>
    <row r="362" spans="1:9" ht="12.75" customHeight="1" x14ac:dyDescent="0.2">
      <c r="D362" s="1"/>
      <c r="E362" s="8"/>
      <c r="F362" s="2"/>
      <c r="I362" s="2"/>
    </row>
    <row r="363" spans="1:9" ht="12.75" customHeight="1" x14ac:dyDescent="0.2">
      <c r="D363" s="1"/>
      <c r="E363" s="8"/>
      <c r="F363" s="2"/>
      <c r="I363" s="2"/>
    </row>
    <row r="364" spans="1:9" ht="12.75" customHeight="1" x14ac:dyDescent="0.2">
      <c r="D364" s="1"/>
      <c r="E364" s="8"/>
      <c r="F364" s="2"/>
      <c r="I364" s="2"/>
    </row>
    <row r="365" spans="1:9" ht="12.75" customHeight="1" x14ac:dyDescent="0.2">
      <c r="D365" s="1"/>
      <c r="E365" s="8"/>
      <c r="F365" s="2"/>
      <c r="I365" s="2"/>
    </row>
    <row r="366" spans="1:9" ht="12.75" customHeight="1" x14ac:dyDescent="0.2">
      <c r="D366" s="1"/>
      <c r="E366" s="8"/>
      <c r="F366" s="2"/>
      <c r="I366" s="2"/>
    </row>
    <row r="367" spans="1:9" ht="12.75" customHeight="1" x14ac:dyDescent="0.2">
      <c r="D367" s="1"/>
      <c r="E367" s="8"/>
      <c r="F367" s="2"/>
      <c r="I367" s="2"/>
    </row>
    <row r="368" spans="1:9" ht="12.75" customHeight="1" x14ac:dyDescent="0.2">
      <c r="D368" s="1"/>
      <c r="E368" s="8"/>
      <c r="F368" s="2"/>
      <c r="I368" s="2"/>
    </row>
    <row r="369" spans="1:9" ht="12.75" customHeight="1" x14ac:dyDescent="0.2">
      <c r="A369" s="10"/>
      <c r="B369" s="10"/>
      <c r="D369" s="9"/>
      <c r="E369" s="9"/>
      <c r="F369" s="2"/>
      <c r="I369" s="2"/>
    </row>
    <row r="370" spans="1:9" ht="12.75" customHeight="1" x14ac:dyDescent="0.2">
      <c r="D370" s="1"/>
      <c r="E370" s="1"/>
      <c r="F370" s="2"/>
      <c r="I370" s="2"/>
    </row>
    <row r="371" spans="1:9" ht="12.75" customHeight="1" x14ac:dyDescent="0.2">
      <c r="A371" s="1"/>
      <c r="B371" s="1"/>
      <c r="C371" s="1"/>
      <c r="D371" s="1"/>
      <c r="E371" s="1"/>
      <c r="F371" s="2"/>
      <c r="I371" s="2"/>
    </row>
    <row r="372" spans="1:9" ht="12.75" customHeight="1" x14ac:dyDescent="0.2">
      <c r="A372" s="1"/>
      <c r="B372" s="1"/>
      <c r="C372" s="1"/>
      <c r="D372" s="1"/>
      <c r="E372" s="8"/>
      <c r="F372" s="2"/>
      <c r="I372" s="2"/>
    </row>
    <row r="373" spans="1:9" ht="12.75" customHeight="1" x14ac:dyDescent="0.2">
      <c r="A373" s="1"/>
      <c r="B373" s="1"/>
      <c r="C373" s="1"/>
      <c r="D373" s="1"/>
      <c r="E373" s="8"/>
      <c r="F373" s="2"/>
      <c r="I373" s="2"/>
    </row>
    <row r="374" spans="1:9" ht="12.75" customHeight="1" x14ac:dyDescent="0.2">
      <c r="A374" s="1"/>
      <c r="B374" s="1"/>
      <c r="C374" s="1"/>
      <c r="D374" s="1"/>
      <c r="E374" s="8"/>
      <c r="F374" s="2"/>
      <c r="I374" s="2"/>
    </row>
    <row r="375" spans="1:9" ht="12.75" customHeight="1" x14ac:dyDescent="0.2">
      <c r="A375" s="1"/>
      <c r="B375" s="1"/>
      <c r="C375" s="1"/>
      <c r="D375" s="1"/>
      <c r="E375" s="8"/>
      <c r="F375" s="2"/>
      <c r="I375" s="2"/>
    </row>
    <row r="376" spans="1:9" ht="12.75" customHeight="1" x14ac:dyDescent="0.2">
      <c r="A376" s="1"/>
      <c r="B376" s="1"/>
      <c r="C376" s="1"/>
      <c r="D376" s="1"/>
      <c r="E376" s="8"/>
      <c r="F376" s="2"/>
      <c r="I376" s="2"/>
    </row>
    <row r="377" spans="1:9" ht="12.75" customHeight="1" x14ac:dyDescent="0.2">
      <c r="A377" s="1"/>
      <c r="B377" s="1"/>
      <c r="C377" s="1"/>
      <c r="D377" s="1"/>
      <c r="E377" s="8"/>
      <c r="F377" s="2"/>
      <c r="I377" s="2"/>
    </row>
    <row r="378" spans="1:9" ht="12.75" customHeight="1" x14ac:dyDescent="0.2">
      <c r="A378" s="1"/>
      <c r="B378" s="1"/>
      <c r="C378" s="1"/>
      <c r="D378" s="1"/>
      <c r="E378" s="8"/>
      <c r="F378" s="2"/>
      <c r="I378" s="2"/>
    </row>
    <row r="379" spans="1:9" ht="12.75" customHeight="1" x14ac:dyDescent="0.2">
      <c r="A379" s="1"/>
      <c r="B379" s="1"/>
      <c r="C379" s="1"/>
      <c r="D379" s="1"/>
      <c r="E379" s="8"/>
      <c r="F379" s="2"/>
      <c r="I379" s="2"/>
    </row>
    <row r="380" spans="1:9" ht="12.75" customHeight="1" x14ac:dyDescent="0.2">
      <c r="A380" s="1"/>
      <c r="B380" s="1"/>
      <c r="C380" s="1"/>
      <c r="D380" s="1"/>
      <c r="E380" s="8"/>
      <c r="F380" s="2"/>
      <c r="I380" s="2"/>
    </row>
    <row r="381" spans="1:9" ht="12.75" customHeight="1" x14ac:dyDescent="0.2">
      <c r="A381" s="1"/>
      <c r="B381" s="1"/>
      <c r="C381" s="1"/>
      <c r="D381" s="1"/>
      <c r="E381" s="8"/>
      <c r="F381" s="2"/>
      <c r="I381" s="2"/>
    </row>
    <row r="382" spans="1:9" ht="12.75" customHeight="1" x14ac:dyDescent="0.2">
      <c r="A382" s="1"/>
      <c r="B382" s="1"/>
      <c r="C382" s="1"/>
      <c r="D382" s="1"/>
      <c r="E382" s="8"/>
      <c r="F382" s="2"/>
      <c r="I382" s="2"/>
    </row>
    <row r="383" spans="1:9" ht="12.75" customHeight="1" x14ac:dyDescent="0.2">
      <c r="A383" s="1"/>
      <c r="B383" s="1"/>
      <c r="C383" s="1"/>
      <c r="D383" s="1"/>
      <c r="E383" s="8"/>
      <c r="F383" s="2"/>
      <c r="I383" s="2"/>
    </row>
    <row r="384" spans="1:9" ht="12.75" customHeight="1" x14ac:dyDescent="0.2">
      <c r="A384" s="1"/>
      <c r="B384" s="1"/>
      <c r="C384" s="1"/>
      <c r="D384" s="1"/>
      <c r="E384" s="8"/>
      <c r="F384" s="2"/>
      <c r="I384" s="2"/>
    </row>
    <row r="385" spans="1:9" ht="12.75" customHeight="1" x14ac:dyDescent="0.2">
      <c r="A385" s="1"/>
      <c r="B385" s="1"/>
      <c r="C385" s="1"/>
      <c r="D385" s="1"/>
      <c r="E385" s="8"/>
      <c r="F385" s="2"/>
      <c r="I385" s="2"/>
    </row>
    <row r="386" spans="1:9" ht="12.75" customHeight="1" x14ac:dyDescent="0.2">
      <c r="A386" s="1"/>
      <c r="B386" s="1"/>
      <c r="C386" s="1"/>
      <c r="D386" s="1"/>
      <c r="E386" s="8"/>
      <c r="F386" s="2"/>
      <c r="I386" s="2"/>
    </row>
    <row r="387" spans="1:9" ht="12.75" customHeight="1" x14ac:dyDescent="0.2">
      <c r="A387" s="1"/>
      <c r="B387" s="1"/>
      <c r="C387" s="1"/>
      <c r="D387" s="1"/>
      <c r="E387" s="8"/>
      <c r="F387" s="2"/>
      <c r="I387" s="2"/>
    </row>
    <row r="388" spans="1:9" ht="12.75" customHeight="1" x14ac:dyDescent="0.2">
      <c r="A388" s="1"/>
      <c r="B388" s="1"/>
      <c r="C388" s="1"/>
      <c r="D388" s="1"/>
      <c r="E388" s="8"/>
      <c r="F388" s="2"/>
      <c r="I388" s="2"/>
    </row>
    <row r="389" spans="1:9" ht="12.75" customHeight="1" x14ac:dyDescent="0.2">
      <c r="A389" s="1"/>
      <c r="B389" s="1"/>
      <c r="C389" s="1"/>
      <c r="D389" s="1"/>
      <c r="E389" s="8"/>
      <c r="F389" s="2"/>
      <c r="I389" s="2"/>
    </row>
    <row r="390" spans="1:9" ht="12.75" customHeight="1" x14ac:dyDescent="0.2">
      <c r="A390" s="1"/>
      <c r="B390" s="1"/>
      <c r="C390" s="1"/>
      <c r="D390" s="1"/>
      <c r="E390" s="8"/>
      <c r="F390" s="2"/>
      <c r="I390" s="2"/>
    </row>
    <row r="391" spans="1:9" ht="12.75" customHeight="1" x14ac:dyDescent="0.2">
      <c r="A391" s="1"/>
      <c r="B391" s="1"/>
      <c r="C391" s="1"/>
      <c r="D391" s="1"/>
      <c r="E391" s="8"/>
      <c r="F391" s="2"/>
      <c r="I391" s="2"/>
    </row>
    <row r="392" spans="1:9" ht="12.75" customHeight="1" x14ac:dyDescent="0.2">
      <c r="A392" s="1"/>
      <c r="B392" s="1"/>
      <c r="C392" s="1"/>
      <c r="D392" s="1"/>
      <c r="E392" s="8"/>
      <c r="F392" s="2"/>
      <c r="I392" s="2"/>
    </row>
    <row r="393" spans="1:9" ht="12.75" customHeight="1" x14ac:dyDescent="0.2">
      <c r="A393" s="1"/>
      <c r="B393" s="1"/>
      <c r="C393" s="1"/>
      <c r="D393" s="1"/>
      <c r="E393" s="8"/>
      <c r="F393" s="2"/>
      <c r="I393" s="2"/>
    </row>
    <row r="394" spans="1:9" ht="12.75" customHeight="1" x14ac:dyDescent="0.2">
      <c r="A394" s="1"/>
      <c r="B394" s="1"/>
      <c r="C394" s="1"/>
      <c r="D394" s="1"/>
      <c r="E394" s="8"/>
      <c r="F394" s="2"/>
      <c r="I394" s="2"/>
    </row>
    <row r="395" spans="1:9" ht="12.75" customHeight="1" x14ac:dyDescent="0.2">
      <c r="A395" s="1"/>
      <c r="B395" s="1"/>
      <c r="C395" s="1"/>
      <c r="D395" s="1"/>
      <c r="E395" s="8"/>
      <c r="F395" s="2"/>
      <c r="I395" s="2"/>
    </row>
    <row r="396" spans="1:9" ht="12.75" customHeight="1" x14ac:dyDescent="0.2">
      <c r="A396" s="1"/>
      <c r="B396" s="1"/>
      <c r="C396" s="1"/>
      <c r="D396" s="1"/>
      <c r="E396" s="8"/>
      <c r="F396" s="2"/>
      <c r="I396" s="2"/>
    </row>
    <row r="397" spans="1:9" ht="12.75" customHeight="1" x14ac:dyDescent="0.2">
      <c r="A397" s="1"/>
      <c r="B397" s="1"/>
      <c r="C397" s="1"/>
      <c r="D397" s="1"/>
      <c r="E397" s="8"/>
      <c r="F397" s="2"/>
      <c r="I397" s="2"/>
    </row>
    <row r="398" spans="1:9" ht="12.75" customHeight="1" x14ac:dyDescent="0.2">
      <c r="A398" s="1"/>
      <c r="B398" s="1"/>
      <c r="C398" s="1"/>
      <c r="D398" s="1"/>
      <c r="E398" s="8"/>
      <c r="F398" s="2"/>
      <c r="I398" s="2"/>
    </row>
    <row r="399" spans="1:9" ht="12.75" customHeight="1" x14ac:dyDescent="0.2">
      <c r="A399" s="1"/>
      <c r="B399" s="1"/>
      <c r="C399" s="1"/>
      <c r="D399" s="1"/>
      <c r="E399" s="8"/>
      <c r="F399" s="2"/>
      <c r="I399" s="2"/>
    </row>
    <row r="400" spans="1:9" ht="12.75" customHeight="1" x14ac:dyDescent="0.2">
      <c r="A400" s="1"/>
      <c r="B400" s="1"/>
      <c r="C400" s="1"/>
      <c r="D400" s="1"/>
      <c r="E400" s="8"/>
      <c r="F400" s="2"/>
      <c r="I400" s="2"/>
    </row>
    <row r="401" spans="1:9" ht="12.75" customHeight="1" x14ac:dyDescent="0.2">
      <c r="A401" s="1"/>
      <c r="B401" s="1"/>
      <c r="C401" s="1"/>
      <c r="D401" s="1"/>
      <c r="E401" s="8"/>
      <c r="F401" s="2"/>
      <c r="I401" s="2"/>
    </row>
    <row r="402" spans="1:9" ht="12.75" customHeight="1" x14ac:dyDescent="0.2">
      <c r="A402" s="1"/>
      <c r="B402" s="1"/>
      <c r="C402" s="1"/>
      <c r="D402" s="1"/>
      <c r="E402" s="8"/>
      <c r="F402" s="2"/>
      <c r="I402" s="2"/>
    </row>
    <row r="403" spans="1:9" ht="12.75" customHeight="1" x14ac:dyDescent="0.2">
      <c r="D403" s="1"/>
      <c r="E403" s="8"/>
      <c r="F403" s="2"/>
      <c r="I403" s="2"/>
    </row>
    <row r="404" spans="1:9" ht="12.75" customHeight="1" x14ac:dyDescent="0.2">
      <c r="D404" s="1"/>
      <c r="E404" s="8"/>
      <c r="F404" s="2"/>
      <c r="I404" s="2"/>
    </row>
    <row r="405" spans="1:9" ht="12.75" customHeight="1" x14ac:dyDescent="0.2">
      <c r="D405" s="1"/>
      <c r="E405" s="8"/>
      <c r="F405" s="2"/>
      <c r="I405" s="2"/>
    </row>
    <row r="406" spans="1:9" ht="12.75" customHeight="1" x14ac:dyDescent="0.2">
      <c r="D406" s="1"/>
      <c r="E406" s="8"/>
      <c r="F406" s="2"/>
      <c r="I406" s="2"/>
    </row>
    <row r="407" spans="1:9" ht="12.75" customHeight="1" x14ac:dyDescent="0.2">
      <c r="D407" s="1"/>
      <c r="E407" s="8"/>
      <c r="F407" s="2"/>
      <c r="I407" s="2"/>
    </row>
    <row r="408" spans="1:9" ht="12.75" customHeight="1" x14ac:dyDescent="0.2">
      <c r="D408" s="1"/>
      <c r="E408" s="8"/>
      <c r="F408" s="2"/>
      <c r="I408" s="2"/>
    </row>
    <row r="409" spans="1:9" ht="12.75" customHeight="1" x14ac:dyDescent="0.2">
      <c r="D409" s="1"/>
      <c r="E409" s="8"/>
      <c r="F409" s="2"/>
      <c r="I409" s="2"/>
    </row>
    <row r="410" spans="1:9" ht="12.75" customHeight="1" x14ac:dyDescent="0.2">
      <c r="D410" s="1"/>
      <c r="E410" s="8"/>
      <c r="F410" s="2"/>
      <c r="I410" s="2"/>
    </row>
    <row r="411" spans="1:9" ht="12.75" customHeight="1" x14ac:dyDescent="0.2">
      <c r="D411" s="1"/>
      <c r="E411" s="8"/>
      <c r="F411" s="2"/>
      <c r="I411" s="2"/>
    </row>
    <row r="412" spans="1:9" ht="12.75" customHeight="1" x14ac:dyDescent="0.2">
      <c r="A412" s="10"/>
      <c r="B412" s="10"/>
      <c r="D412" s="9"/>
      <c r="E412" s="9"/>
      <c r="F412" s="2"/>
      <c r="I412" s="2"/>
    </row>
    <row r="413" spans="1:9" ht="12.75" customHeight="1" x14ac:dyDescent="0.2">
      <c r="D413" s="1"/>
      <c r="E413" s="1"/>
      <c r="F413" s="2"/>
      <c r="I413" s="2"/>
    </row>
    <row r="414" spans="1:9" ht="12.75" customHeight="1" x14ac:dyDescent="0.2">
      <c r="D414" s="1"/>
      <c r="E414" s="1"/>
      <c r="F414" s="2"/>
      <c r="I414" s="2"/>
    </row>
    <row r="415" spans="1:9" ht="12.75" customHeight="1" x14ac:dyDescent="0.2">
      <c r="D415" s="1"/>
      <c r="E415" s="8"/>
      <c r="F415" s="2"/>
      <c r="I415" s="2"/>
    </row>
    <row r="416" spans="1:9" ht="12.75" customHeight="1" x14ac:dyDescent="0.2">
      <c r="D416" s="1"/>
      <c r="E416" s="8"/>
      <c r="F416" s="2"/>
      <c r="I416" s="2"/>
    </row>
    <row r="417" spans="1:9" ht="12.75" customHeight="1" x14ac:dyDescent="0.2">
      <c r="D417" s="1"/>
      <c r="E417" s="8"/>
      <c r="F417" s="2"/>
      <c r="I417" s="2"/>
    </row>
    <row r="418" spans="1:9" ht="12.75" customHeight="1" x14ac:dyDescent="0.2">
      <c r="D418" s="1"/>
      <c r="E418" s="8"/>
      <c r="F418" s="2"/>
      <c r="I418" s="2"/>
    </row>
    <row r="419" spans="1:9" ht="12.75" customHeight="1" x14ac:dyDescent="0.2">
      <c r="A419" s="1"/>
      <c r="B419" s="1"/>
      <c r="C419" s="1"/>
      <c r="D419" s="1"/>
      <c r="E419" s="8"/>
      <c r="F419" s="2"/>
      <c r="I419" s="2"/>
    </row>
    <row r="420" spans="1:9" ht="12.75" customHeight="1" x14ac:dyDescent="0.2">
      <c r="A420" s="1"/>
      <c r="B420" s="1"/>
      <c r="C420" s="1"/>
      <c r="D420" s="1"/>
      <c r="E420" s="8"/>
      <c r="F420" s="2"/>
      <c r="I420" s="2"/>
    </row>
    <row r="421" spans="1:9" ht="12.75" customHeight="1" x14ac:dyDescent="0.2">
      <c r="A421" s="1"/>
      <c r="B421" s="1"/>
      <c r="C421" s="1"/>
      <c r="E421" s="7"/>
      <c r="F421" s="2"/>
      <c r="I421" s="2"/>
    </row>
    <row r="422" spans="1:9" ht="12.75" customHeight="1" x14ac:dyDescent="0.2">
      <c r="A422" s="1"/>
      <c r="B422" s="1"/>
      <c r="C422" s="1"/>
      <c r="E422" s="7"/>
      <c r="F422" s="2"/>
      <c r="I422" s="2"/>
    </row>
    <row r="423" spans="1:9" ht="12.75" customHeight="1" x14ac:dyDescent="0.2">
      <c r="A423" s="1"/>
      <c r="B423" s="1"/>
      <c r="C423" s="1"/>
      <c r="E423" s="7"/>
      <c r="F423" s="2"/>
      <c r="I423" s="2"/>
    </row>
    <row r="424" spans="1:9" ht="12.75" customHeight="1" x14ac:dyDescent="0.2">
      <c r="A424" s="1"/>
      <c r="B424" s="1"/>
      <c r="C424" s="1"/>
      <c r="E424" s="7"/>
      <c r="F424" s="2"/>
      <c r="I424" s="2"/>
    </row>
    <row r="425" spans="1:9" ht="12.75" customHeight="1" x14ac:dyDescent="0.2">
      <c r="A425" s="1"/>
      <c r="B425" s="1"/>
      <c r="C425" s="1"/>
      <c r="E425" s="7"/>
      <c r="F425" s="2"/>
      <c r="I425" s="2"/>
    </row>
    <row r="426" spans="1:9" ht="12.75" customHeight="1" x14ac:dyDescent="0.2">
      <c r="A426" s="1"/>
      <c r="B426" s="1"/>
      <c r="C426" s="1"/>
      <c r="E426" s="7"/>
      <c r="F426" s="2"/>
      <c r="I426" s="2"/>
    </row>
    <row r="427" spans="1:9" ht="12.75" customHeight="1" x14ac:dyDescent="0.2">
      <c r="A427" s="1"/>
      <c r="B427" s="1"/>
      <c r="C427" s="1"/>
      <c r="E427" s="7"/>
      <c r="F427" s="2"/>
      <c r="I427" s="2"/>
    </row>
    <row r="428" spans="1:9" ht="12.75" customHeight="1" x14ac:dyDescent="0.2">
      <c r="A428" s="1"/>
      <c r="B428" s="1"/>
      <c r="C428" s="1"/>
      <c r="E428" s="7"/>
      <c r="F428" s="2"/>
      <c r="I428" s="2"/>
    </row>
    <row r="429" spans="1:9" ht="12.75" customHeight="1" x14ac:dyDescent="0.2">
      <c r="A429" s="1"/>
      <c r="B429" s="1"/>
      <c r="C429" s="1"/>
      <c r="E429" s="7"/>
      <c r="F429" s="2"/>
      <c r="I429" s="2"/>
    </row>
    <row r="430" spans="1:9" ht="12.75" customHeight="1" x14ac:dyDescent="0.2">
      <c r="A430" s="1"/>
      <c r="B430" s="1"/>
      <c r="C430" s="1"/>
      <c r="E430" s="7"/>
      <c r="F430" s="2"/>
      <c r="I430" s="2"/>
    </row>
    <row r="431" spans="1:9" ht="12.75" customHeight="1" x14ac:dyDescent="0.2">
      <c r="A431" s="1"/>
      <c r="B431" s="1"/>
      <c r="C431" s="1"/>
      <c r="E431" s="7"/>
      <c r="F431" s="2"/>
      <c r="I431" s="2"/>
    </row>
    <row r="432" spans="1:9" ht="12.75" customHeight="1" x14ac:dyDescent="0.2">
      <c r="A432" s="1"/>
      <c r="B432" s="1"/>
      <c r="C432" s="1"/>
      <c r="E432" s="7"/>
      <c r="F432" s="2"/>
      <c r="I432" s="2"/>
    </row>
    <row r="433" spans="1:9" ht="12.75" customHeight="1" x14ac:dyDescent="0.2">
      <c r="A433" s="1"/>
      <c r="B433" s="1"/>
      <c r="C433" s="1"/>
      <c r="E433" s="7"/>
      <c r="F433" s="2"/>
      <c r="I433" s="2"/>
    </row>
    <row r="434" spans="1:9" ht="12.75" customHeight="1" x14ac:dyDescent="0.2">
      <c r="A434" s="1"/>
      <c r="B434" s="1"/>
      <c r="C434" s="1"/>
      <c r="E434" s="7"/>
      <c r="F434" s="2"/>
      <c r="I434" s="2"/>
    </row>
    <row r="435" spans="1:9" ht="12.75" customHeight="1" x14ac:dyDescent="0.2">
      <c r="A435" s="1"/>
      <c r="B435" s="1"/>
      <c r="C435" s="1"/>
      <c r="D435" s="1"/>
      <c r="E435" s="7"/>
      <c r="F435" s="2"/>
      <c r="I435" s="2"/>
    </row>
    <row r="436" spans="1:9" ht="12.75" customHeight="1" x14ac:dyDescent="0.2">
      <c r="A436" s="1"/>
      <c r="B436" s="1"/>
      <c r="C436" s="1"/>
      <c r="D436" s="1"/>
      <c r="E436" s="7"/>
      <c r="F436" s="2"/>
      <c r="I436" s="2"/>
    </row>
    <row r="437" spans="1:9" ht="12.75" customHeight="1" x14ac:dyDescent="0.2">
      <c r="A437" s="1"/>
      <c r="B437" s="1"/>
      <c r="C437" s="1"/>
      <c r="D437" s="1"/>
      <c r="E437" s="7"/>
      <c r="F437" s="2"/>
      <c r="I437" s="2"/>
    </row>
    <row r="438" spans="1:9" ht="12.75" customHeight="1" x14ac:dyDescent="0.2">
      <c r="A438" s="1"/>
      <c r="B438" s="1"/>
      <c r="C438" s="1"/>
      <c r="D438" s="1"/>
      <c r="E438" s="7"/>
      <c r="F438" s="2"/>
      <c r="I438" s="2"/>
    </row>
    <row r="439" spans="1:9" ht="12.75" customHeight="1" x14ac:dyDescent="0.2">
      <c r="A439" s="1"/>
      <c r="B439" s="1"/>
      <c r="C439" s="1"/>
      <c r="D439" s="1"/>
      <c r="E439" s="7"/>
      <c r="F439" s="2"/>
      <c r="I439" s="2"/>
    </row>
    <row r="440" spans="1:9" ht="12.75" customHeight="1" x14ac:dyDescent="0.2">
      <c r="A440" s="1"/>
      <c r="B440" s="1"/>
      <c r="C440" s="1"/>
      <c r="D440" s="1"/>
      <c r="E440" s="7"/>
      <c r="F440" s="2"/>
      <c r="I440" s="2"/>
    </row>
    <row r="441" spans="1:9" ht="12.75" customHeight="1" x14ac:dyDescent="0.2">
      <c r="A441" s="1"/>
      <c r="B441" s="1"/>
      <c r="C441" s="1"/>
      <c r="D441" s="1"/>
      <c r="E441" s="7"/>
      <c r="F441" s="2"/>
      <c r="I441" s="2"/>
    </row>
    <row r="442" spans="1:9" ht="12.75" customHeight="1" x14ac:dyDescent="0.2">
      <c r="A442" s="1"/>
      <c r="B442" s="1"/>
      <c r="C442" s="1"/>
      <c r="D442" s="1"/>
      <c r="E442" s="7"/>
      <c r="F442" s="2"/>
      <c r="I442" s="2"/>
    </row>
    <row r="443" spans="1:9" ht="12.75" customHeight="1" x14ac:dyDescent="0.2">
      <c r="A443" s="1"/>
      <c r="B443" s="1"/>
      <c r="C443" s="1"/>
      <c r="D443" s="1"/>
      <c r="E443" s="7"/>
      <c r="F443" s="2"/>
      <c r="I443" s="2"/>
    </row>
    <row r="444" spans="1:9" ht="12.75" customHeight="1" x14ac:dyDescent="0.2">
      <c r="A444" s="1"/>
      <c r="B444" s="1"/>
      <c r="C444" s="1"/>
      <c r="D444" s="1"/>
      <c r="E444" s="7"/>
      <c r="F444" s="2"/>
      <c r="I444" s="2"/>
    </row>
    <row r="445" spans="1:9" ht="12.75" customHeight="1" x14ac:dyDescent="0.2">
      <c r="A445" s="1"/>
      <c r="B445" s="1"/>
      <c r="C445" s="1"/>
      <c r="D445" s="1"/>
      <c r="E445" s="7"/>
      <c r="F445" s="2"/>
      <c r="I445" s="2"/>
    </row>
    <row r="446" spans="1:9" ht="12.75" customHeight="1" x14ac:dyDescent="0.2">
      <c r="A446" s="1"/>
      <c r="B446" s="1"/>
      <c r="C446" s="1"/>
      <c r="D446" s="1"/>
      <c r="E446" s="7"/>
      <c r="F446" s="2"/>
      <c r="I446" s="2"/>
    </row>
    <row r="447" spans="1:9" ht="12.75" customHeight="1" x14ac:dyDescent="0.2">
      <c r="A447" s="1"/>
      <c r="B447" s="1"/>
      <c r="C447" s="1"/>
      <c r="D447" s="1"/>
      <c r="E447" s="7"/>
      <c r="F447" s="2"/>
      <c r="I447" s="2"/>
    </row>
    <row r="448" spans="1:9" ht="12.75" customHeight="1" x14ac:dyDescent="0.2">
      <c r="A448" s="1"/>
      <c r="B448" s="1"/>
      <c r="C448" s="1"/>
      <c r="D448" s="1"/>
      <c r="E448" s="7"/>
      <c r="F448" s="2"/>
      <c r="I448" s="2"/>
    </row>
    <row r="449" spans="1:9" ht="12.75" customHeight="1" x14ac:dyDescent="0.2">
      <c r="A449" s="1"/>
      <c r="B449" s="1"/>
      <c r="C449" s="1"/>
      <c r="D449" s="1"/>
      <c r="E449" s="7"/>
      <c r="F449" s="2"/>
      <c r="I449" s="2"/>
    </row>
    <row r="450" spans="1:9" ht="12.75" customHeight="1" x14ac:dyDescent="0.2">
      <c r="A450" s="1"/>
      <c r="B450" s="1"/>
      <c r="C450" s="1"/>
      <c r="D450" s="1"/>
      <c r="E450" s="7"/>
      <c r="F450" s="2"/>
      <c r="I450" s="2"/>
    </row>
    <row r="451" spans="1:9" ht="12.75" customHeight="1" x14ac:dyDescent="0.2">
      <c r="A451" s="1"/>
      <c r="B451" s="1"/>
      <c r="C451" s="1"/>
      <c r="D451" s="1"/>
      <c r="E451" s="7"/>
      <c r="F451" s="2"/>
      <c r="I451" s="2"/>
    </row>
    <row r="452" spans="1:9" ht="12.75" customHeight="1" x14ac:dyDescent="0.2">
      <c r="A452" s="1"/>
      <c r="B452" s="1"/>
      <c r="C452" s="1"/>
      <c r="D452" s="1"/>
      <c r="E452" s="7"/>
      <c r="F452" s="2"/>
      <c r="I452" s="2"/>
    </row>
    <row r="453" spans="1:9" ht="12.75" customHeight="1" x14ac:dyDescent="0.2">
      <c r="A453" s="1"/>
      <c r="B453" s="1"/>
      <c r="C453" s="1"/>
      <c r="D453" s="1"/>
      <c r="E453" s="7"/>
      <c r="F453" s="2"/>
      <c r="I453" s="2"/>
    </row>
    <row r="454" spans="1:9" ht="12.75" customHeight="1" x14ac:dyDescent="0.2">
      <c r="A454" s="1"/>
      <c r="B454" s="1"/>
      <c r="C454" s="1"/>
      <c r="D454" s="1"/>
      <c r="E454" s="7"/>
      <c r="F454" s="2"/>
      <c r="I454" s="2"/>
    </row>
    <row r="455" spans="1:9" ht="12.75" customHeight="1" x14ac:dyDescent="0.2">
      <c r="A455" s="1"/>
      <c r="B455" s="1"/>
      <c r="C455" s="1"/>
      <c r="D455" s="1"/>
      <c r="E455" s="7"/>
      <c r="F455" s="2"/>
      <c r="I455" s="2"/>
    </row>
    <row r="456" spans="1:9" ht="12.75" customHeight="1" x14ac:dyDescent="0.2">
      <c r="A456" s="1"/>
      <c r="B456" s="1"/>
      <c r="C456" s="1"/>
      <c r="D456" s="1"/>
      <c r="E456" s="7"/>
      <c r="F456" s="2"/>
      <c r="I456" s="2"/>
    </row>
    <row r="457" spans="1:9" ht="12.75" customHeight="1" x14ac:dyDescent="0.2">
      <c r="A457" s="1"/>
      <c r="B457" s="1"/>
      <c r="C457" s="1"/>
      <c r="D457" s="1"/>
      <c r="E457" s="7"/>
      <c r="F457" s="2"/>
      <c r="I457" s="2"/>
    </row>
    <row r="458" spans="1:9" ht="12.75" customHeight="1" x14ac:dyDescent="0.2">
      <c r="A458" s="1"/>
      <c r="B458" s="1"/>
      <c r="C458" s="1"/>
      <c r="D458" s="1"/>
      <c r="E458" s="7"/>
      <c r="F458" s="2"/>
      <c r="I458" s="2"/>
    </row>
  </sheetData>
  <dataConsolidate/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2" manualBreakCount="2">
    <brk id="116" max="14" man="1"/>
    <brk id="19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c8f6c14773ba00083fbe39d91bc48b7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add045fc2a7e4dc832ad9fee37aea5e1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8DE8BCB5-CF5A-406F-A1EE-A75001E0A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757DC5-FD48-4923-AE43-5A202D00B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2548B56-4630-4C3B-AB2F-C6413017AB40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8AF4EA3-04D2-442E-9BDA-73E9158FDAF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</vt:lpstr>
      <vt:lpstr>UAM!Print_Area</vt:lpstr>
      <vt:lpstr>UAM!Print_Titles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UAM 2015-17</dc:title>
  <dc:creator>CharletteM</dc:creator>
  <cp:lastModifiedBy>Chandra Robinson</cp:lastModifiedBy>
  <cp:lastPrinted>2015-07-28T18:55:43Z</cp:lastPrinted>
  <dcterms:created xsi:type="dcterms:W3CDTF">2011-09-01T23:00:46Z</dcterms:created>
  <dcterms:modified xsi:type="dcterms:W3CDTF">2017-08-22T14:06:06Z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</Properties>
</file>