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UAPB" sheetId="1" r:id="rId1"/>
  </sheets>
  <definedNames>
    <definedName name="_xlnm.Print_Area" localSheetId="0">UAPB!$A$1:$S$158</definedName>
    <definedName name="_xlnm.Print_Titles" localSheetId="0">UAPB!$4:$8</definedName>
    <definedName name="Z_0C1F06A0_CC62_45C6_B3D7_B36B4C28CDEC_.wvu.PrintArea" localSheetId="0" hidden="1">UAPB!$A$12:$F$158</definedName>
    <definedName name="Z_0C1F06A0_CC62_45C6_B3D7_B36B4C28CDEC_.wvu.PrintTitles" localSheetId="0" hidden="1">UAPB!#REF!</definedName>
    <definedName name="Z_1F098C89_8750_4024_A10A_C2B20B352106_.wvu.PrintArea" localSheetId="0" hidden="1">UAPB!$A$12:$F$158</definedName>
    <definedName name="Z_1F098C89_8750_4024_A10A_C2B20B352106_.wvu.PrintTitles" localSheetId="0" hidden="1">UAPB!#REF!</definedName>
    <definedName name="Z_3C0F15D3_A43A_11D4_9395_00E0B8158E4E_.wvu.PrintArea" localSheetId="0" hidden="1">UAPB!$A$12:$F$158</definedName>
    <definedName name="Z_3C0F15D3_A43A_11D4_9395_00E0B8158E4E_.wvu.PrintTitles" localSheetId="0" hidden="1">UAPB!#REF!</definedName>
    <definedName name="Z_90468AD5_72BD_11D4_8454_00E0B8102410_.wvu.PrintArea" localSheetId="0" hidden="1">UAPB!$A$12:$F$158</definedName>
    <definedName name="Z_90468AD5_72BD_11D4_8454_00E0B8102410_.wvu.PrintTitles" localSheetId="0" hidden="1">UAPB!#REF!</definedName>
  </definedNames>
  <calcPr calcId="152511" concurrentCalc="0"/>
</workbook>
</file>

<file path=xl/calcChain.xml><?xml version="1.0" encoding="utf-8"?>
<calcChain xmlns="http://schemas.openxmlformats.org/spreadsheetml/2006/main">
  <c r="M20" i="1" l="1"/>
  <c r="O20" i="1"/>
  <c r="J156" i="1"/>
  <c r="P156" i="1"/>
  <c r="P141" i="1"/>
  <c r="P134" i="1"/>
  <c r="P119" i="1"/>
  <c r="P112" i="1"/>
  <c r="P95" i="1"/>
  <c r="P81" i="1"/>
  <c r="P64" i="1"/>
  <c r="P158" i="1"/>
  <c r="N156" i="1"/>
  <c r="N141" i="1"/>
  <c r="N134" i="1"/>
  <c r="N119" i="1"/>
  <c r="N112" i="1"/>
  <c r="N95" i="1"/>
  <c r="N81" i="1"/>
  <c r="N64" i="1"/>
  <c r="N158" i="1"/>
  <c r="L156" i="1"/>
  <c r="R156" i="1"/>
  <c r="R141" i="1"/>
  <c r="R134" i="1"/>
  <c r="R119" i="1"/>
  <c r="R112" i="1"/>
  <c r="R95" i="1"/>
  <c r="R81" i="1"/>
  <c r="R64" i="1"/>
  <c r="R158" i="1"/>
  <c r="L141" i="1"/>
  <c r="L134" i="1"/>
  <c r="L119" i="1"/>
  <c r="L112" i="1"/>
  <c r="L95" i="1"/>
  <c r="L81" i="1"/>
  <c r="L64" i="1"/>
  <c r="L158" i="1"/>
  <c r="J141" i="1"/>
  <c r="J134" i="1"/>
  <c r="J119" i="1"/>
  <c r="J112" i="1"/>
  <c r="J95" i="1"/>
  <c r="J81" i="1"/>
  <c r="J64" i="1"/>
  <c r="J158" i="1"/>
  <c r="H156" i="1"/>
  <c r="H141" i="1"/>
  <c r="H134" i="1"/>
  <c r="H119" i="1"/>
  <c r="H112" i="1"/>
  <c r="H95" i="1"/>
  <c r="H81" i="1"/>
  <c r="H64" i="1"/>
  <c r="H158" i="1"/>
  <c r="F156" i="1"/>
  <c r="F141" i="1"/>
  <c r="F134" i="1"/>
  <c r="F119" i="1"/>
  <c r="F112" i="1"/>
  <c r="F95" i="1"/>
  <c r="F81" i="1"/>
  <c r="F64" i="1"/>
  <c r="F158" i="1"/>
  <c r="M111" i="1"/>
  <c r="O111" i="1"/>
  <c r="M24" i="1"/>
  <c r="O24" i="1"/>
  <c r="M22" i="1"/>
  <c r="O22" i="1"/>
  <c r="M19" i="1"/>
  <c r="O19" i="1"/>
  <c r="M18" i="1"/>
  <c r="O18" i="1"/>
  <c r="M14" i="1"/>
  <c r="O14" i="1"/>
  <c r="M125" i="1"/>
  <c r="O125" i="1"/>
  <c r="M126" i="1"/>
  <c r="O126" i="1"/>
  <c r="M127" i="1"/>
  <c r="O127" i="1"/>
  <c r="M128" i="1"/>
  <c r="O128" i="1"/>
  <c r="M129" i="1"/>
  <c r="O129" i="1"/>
  <c r="M130" i="1"/>
  <c r="O130" i="1"/>
  <c r="M37" i="1"/>
  <c r="O37" i="1"/>
  <c r="M48" i="1"/>
  <c r="O48" i="1"/>
  <c r="M108" i="1"/>
  <c r="O108" i="1"/>
  <c r="M31" i="1"/>
  <c r="O31" i="1"/>
  <c r="M155" i="1"/>
  <c r="O155" i="1"/>
  <c r="M154" i="1"/>
  <c r="O154" i="1"/>
  <c r="M153" i="1"/>
  <c r="O153" i="1"/>
  <c r="M152" i="1"/>
  <c r="O152" i="1"/>
  <c r="M151" i="1"/>
  <c r="O151" i="1"/>
  <c r="M150" i="1"/>
  <c r="O150" i="1"/>
  <c r="M149" i="1"/>
  <c r="O149" i="1"/>
  <c r="M148" i="1"/>
  <c r="O148" i="1"/>
  <c r="M147" i="1"/>
  <c r="O147" i="1"/>
  <c r="M140" i="1"/>
  <c r="O140" i="1"/>
  <c r="M139" i="1"/>
  <c r="O139" i="1"/>
  <c r="M133" i="1"/>
  <c r="O133" i="1"/>
  <c r="M132" i="1"/>
  <c r="O132" i="1"/>
  <c r="M131" i="1"/>
  <c r="O131" i="1"/>
  <c r="M118" i="1"/>
  <c r="O118" i="1"/>
  <c r="M117" i="1"/>
  <c r="O117" i="1"/>
  <c r="M110" i="1"/>
  <c r="O110" i="1"/>
  <c r="M109" i="1"/>
  <c r="O109" i="1"/>
  <c r="M107" i="1"/>
  <c r="O107" i="1"/>
  <c r="M106" i="1"/>
  <c r="O106" i="1"/>
  <c r="M105" i="1"/>
  <c r="O105" i="1"/>
  <c r="M104" i="1"/>
  <c r="O104" i="1"/>
  <c r="M103" i="1"/>
  <c r="O103" i="1"/>
  <c r="M102" i="1"/>
  <c r="O102" i="1"/>
  <c r="M101" i="1"/>
  <c r="O101" i="1"/>
  <c r="M100" i="1"/>
  <c r="O100" i="1"/>
  <c r="M99" i="1"/>
  <c r="O99" i="1"/>
  <c r="M94" i="1"/>
  <c r="O94" i="1"/>
  <c r="M93" i="1"/>
  <c r="O93" i="1"/>
  <c r="M92" i="1"/>
  <c r="O92" i="1"/>
  <c r="M91" i="1"/>
  <c r="O91" i="1"/>
  <c r="M90" i="1"/>
  <c r="O90" i="1"/>
  <c r="M89" i="1"/>
  <c r="O89" i="1"/>
  <c r="M88" i="1"/>
  <c r="O88" i="1"/>
  <c r="M87" i="1"/>
  <c r="O87" i="1"/>
  <c r="M86" i="1"/>
  <c r="O86" i="1"/>
  <c r="M80" i="1"/>
  <c r="O80" i="1"/>
  <c r="M79" i="1"/>
  <c r="O79" i="1"/>
  <c r="M78" i="1"/>
  <c r="O78" i="1"/>
  <c r="M77" i="1"/>
  <c r="O77" i="1"/>
  <c r="M76" i="1"/>
  <c r="O76" i="1"/>
  <c r="M75" i="1"/>
  <c r="O75" i="1"/>
  <c r="M74" i="1"/>
  <c r="O74" i="1"/>
  <c r="M73" i="1"/>
  <c r="O73" i="1"/>
  <c r="M72" i="1"/>
  <c r="O72" i="1"/>
  <c r="M71" i="1"/>
  <c r="O71" i="1"/>
  <c r="M70" i="1"/>
  <c r="O70" i="1"/>
  <c r="M68" i="1"/>
  <c r="O68" i="1"/>
  <c r="M15" i="1"/>
  <c r="O15" i="1"/>
  <c r="M16" i="1"/>
  <c r="O16" i="1"/>
  <c r="M17" i="1"/>
  <c r="O17" i="1"/>
  <c r="M21" i="1"/>
  <c r="O21" i="1"/>
  <c r="M23" i="1"/>
  <c r="O23" i="1"/>
  <c r="M25" i="1"/>
  <c r="O25" i="1"/>
  <c r="M26" i="1"/>
  <c r="O26" i="1"/>
  <c r="M27" i="1"/>
  <c r="O27" i="1"/>
  <c r="M28" i="1"/>
  <c r="O28" i="1"/>
  <c r="M29" i="1"/>
  <c r="O29" i="1"/>
  <c r="M30" i="1"/>
  <c r="O30" i="1"/>
  <c r="M32" i="1"/>
  <c r="O32" i="1"/>
  <c r="M33" i="1"/>
  <c r="O33" i="1"/>
  <c r="M34" i="1"/>
  <c r="O34" i="1"/>
  <c r="M35" i="1"/>
  <c r="O35" i="1"/>
  <c r="M36" i="1"/>
  <c r="O36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O60" i="1"/>
  <c r="M61" i="1"/>
  <c r="O61" i="1"/>
  <c r="M62" i="1"/>
  <c r="O62" i="1"/>
  <c r="M63" i="1"/>
  <c r="O63" i="1"/>
</calcChain>
</file>

<file path=xl/sharedStrings.xml><?xml version="1.0" encoding="utf-8"?>
<sst xmlns="http://schemas.openxmlformats.org/spreadsheetml/2006/main" count="181" uniqueCount="132">
  <si>
    <t>TOTAL</t>
  </si>
  <si>
    <t>Extension Program Aide</t>
  </si>
  <si>
    <t>Multi-County Ext. Agent</t>
  </si>
  <si>
    <t>Extension Associate</t>
  </si>
  <si>
    <t>Extension Asst. Specialist</t>
  </si>
  <si>
    <t>Extension Specialist I</t>
  </si>
  <si>
    <t>Extension Specialist II</t>
  </si>
  <si>
    <t>Extension Specialist III</t>
  </si>
  <si>
    <t>Extension Specialist IV</t>
  </si>
  <si>
    <t>Extension Specialist V</t>
  </si>
  <si>
    <t>Extension Faculty</t>
  </si>
  <si>
    <t>ACADEMIC POSITIONS</t>
  </si>
  <si>
    <t>TWELVE MONTH EDUCATIONAL AND GENERAL</t>
  </si>
  <si>
    <t>UAPB 1890 EXTENSION PROGRAM</t>
  </si>
  <si>
    <t>Project/Program Director</t>
  </si>
  <si>
    <t>UAPB 1890 Extension Administrator</t>
  </si>
  <si>
    <t>ADMINISTRATIVE POSITIONS</t>
  </si>
  <si>
    <t>TWELVE MONTH EDUCATIONAL &amp; GENERAL</t>
  </si>
  <si>
    <t>Graduate Assistant</t>
  </si>
  <si>
    <t>Research Assistant</t>
  </si>
  <si>
    <t>Research Specialist</t>
  </si>
  <si>
    <t>Research Associate</t>
  </si>
  <si>
    <t>Instructor</t>
  </si>
  <si>
    <t>Assistant Professor</t>
  </si>
  <si>
    <t>Associate Professor</t>
  </si>
  <si>
    <t>Professor</t>
  </si>
  <si>
    <t>Distinguished Professor</t>
  </si>
  <si>
    <t>Faculty</t>
  </si>
  <si>
    <t>AGRICULTURAL EXPERIMENT STATION</t>
  </si>
  <si>
    <t>Resident Director</t>
  </si>
  <si>
    <t>Athletic Facility Manager</t>
  </si>
  <si>
    <t>Business Manager</t>
  </si>
  <si>
    <t>Head Athletic Trainer</t>
  </si>
  <si>
    <t>Assistant Coach</t>
  </si>
  <si>
    <t>Athletic Compliance Coordinator</t>
  </si>
  <si>
    <t>Coach</t>
  </si>
  <si>
    <t>Asst. Dir. of Athletics</t>
  </si>
  <si>
    <t>Senior Women's Sports Administrator</t>
  </si>
  <si>
    <t>Director of Auxiliary Enterprises</t>
  </si>
  <si>
    <t>Director of Athletics</t>
  </si>
  <si>
    <t>Head Coach</t>
  </si>
  <si>
    <t>NON-CLASSIFIED POSITIONS</t>
  </si>
  <si>
    <t>TWELVE MONTH AUXILIARY ENTERPRISES</t>
  </si>
  <si>
    <t>Laboratory Assistant</t>
  </si>
  <si>
    <t>Part-Time Faculty</t>
  </si>
  <si>
    <t>Lecturer</t>
  </si>
  <si>
    <t>Special Instructor</t>
  </si>
  <si>
    <t>Asst. Professor</t>
  </si>
  <si>
    <t>Assoc. Professor</t>
  </si>
  <si>
    <t>NINE MONTH EDUCATIONAL AND GENERAL</t>
  </si>
  <si>
    <t>Asst. Librarian</t>
  </si>
  <si>
    <t>Assoc. Librarian</t>
  </si>
  <si>
    <t>Assoc. Director of Library</t>
  </si>
  <si>
    <t>Director of Library</t>
  </si>
  <si>
    <t>Department Chairperson</t>
  </si>
  <si>
    <t>Director of Materials Management</t>
  </si>
  <si>
    <t>Asst. Dir. of Coop. Education</t>
  </si>
  <si>
    <t>Asst. Dir. of Continuing Educ.</t>
  </si>
  <si>
    <t>Director of Publications</t>
  </si>
  <si>
    <t>Associate for Administration</t>
  </si>
  <si>
    <t>Director of Disability Services</t>
  </si>
  <si>
    <t>Student Development Specialist</t>
  </si>
  <si>
    <t>Dir. of Health Services</t>
  </si>
  <si>
    <t>Dir. of Educational Assessment</t>
  </si>
  <si>
    <t>Director of Recruitment</t>
  </si>
  <si>
    <t>Assistant Dean</t>
  </si>
  <si>
    <t>Assoc. Dean of Students</t>
  </si>
  <si>
    <t>Director of Admin. Services</t>
  </si>
  <si>
    <t>Dean of Student Life</t>
  </si>
  <si>
    <t>Director of University Police</t>
  </si>
  <si>
    <t>Director of Cooperative Education</t>
  </si>
  <si>
    <t>Director of Student Financial Aid</t>
  </si>
  <si>
    <t>Director of Admissions</t>
  </si>
  <si>
    <t>Registrar</t>
  </si>
  <si>
    <t>Director of Institutional Research</t>
  </si>
  <si>
    <t>Project/Program Specialist</t>
  </si>
  <si>
    <t>Project/Program Manager</t>
  </si>
  <si>
    <t>Project/Program Administrator</t>
  </si>
  <si>
    <t>Controller</t>
  </si>
  <si>
    <t>Director of Int'l Programs</t>
  </si>
  <si>
    <t>Business Affairs Administrator</t>
  </si>
  <si>
    <t>Associate Vice Chancellor</t>
  </si>
  <si>
    <t>Assistant to the Chancellor</t>
  </si>
  <si>
    <t>Director of Physical Plant</t>
  </si>
  <si>
    <t>Dir. of University Relations</t>
  </si>
  <si>
    <t>Director of Facilities Planning</t>
  </si>
  <si>
    <t>Director of Corporate Giving</t>
  </si>
  <si>
    <t>Director of Computer Services</t>
  </si>
  <si>
    <t>Director of Counseling</t>
  </si>
  <si>
    <t>Dir. of Research &amp; Sponsored Prgrms</t>
  </si>
  <si>
    <t>Dean of Schools</t>
  </si>
  <si>
    <t>Vice-Chancellor for Student Affairs</t>
  </si>
  <si>
    <t>Vice-Chancellor for Finance &amp; Admin.</t>
  </si>
  <si>
    <t>Vice-Chancellor for Academic Affairs</t>
  </si>
  <si>
    <t>Chancellor, U of A at Pine Bluff</t>
  </si>
  <si>
    <t>UNIVERSITY OF ARKANSAS AT PINE BLUFF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</si>
  <si>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</si>
  <si>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</si>
  <si>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</si>
  <si>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</si>
  <si>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</si>
  <si>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</si>
  <si>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</si>
  <si>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</si>
  <si>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</si>
  <si>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</si>
  <si>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</si>
  <si>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</si>
  <si>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</si>
  <si>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</si>
  <si>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</si>
  <si>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</si>
  <si>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</si>
  <si>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</si>
  <si>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</si>
  <si>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Director of Development</t>
  </si>
  <si>
    <t>Sports Information Director</t>
  </si>
  <si>
    <t xml:space="preserve">       </t>
  </si>
  <si>
    <t>Dean of Graduate Studies</t>
  </si>
  <si>
    <t>Director of Affirmative Action</t>
  </si>
  <si>
    <t>Budget Director</t>
  </si>
  <si>
    <t>Eligibility Specialist</t>
  </si>
  <si>
    <t>Vice-Chanc for Inst Advance &amp; Devel</t>
  </si>
  <si>
    <t>V-C for Res, Innovation &amp; Econ Devel</t>
  </si>
  <si>
    <t>Dir of Alumni and Gov Relations</t>
  </si>
  <si>
    <t>TOTAL UAPB</t>
  </si>
  <si>
    <t>Chief of Staff/Exec Asst to the Chan</t>
  </si>
  <si>
    <t>Dir. of  UAPB Agri Experiment Stat.</t>
  </si>
  <si>
    <t>HIGHER EDUCATION PERSONAL SERVICES RECOMMENDATIONS FOR THE 2017-19 BIENNIUM</t>
  </si>
  <si>
    <t>2017-18</t>
  </si>
  <si>
    <t>2018-19</t>
  </si>
  <si>
    <t>Vice-Chancellor for Enrollment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</si>
</sst>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\)"/>
    <numFmt numFmtId="165" formatCode="#,##0.0"/>
    <numFmt numFmtId="166" formatCode="\(0\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3" fontId="3" fillId="0" borderId="0" xfId="2" applyNumberFormat="1" applyFont="1" applyFill="1" applyBorder="1"/>
    <xf numFmtId="49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49" fontId="5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Protection="1"/>
    <xf numFmtId="0" fontId="3" fillId="0" borderId="0" xfId="3" applyNumberFormat="1" applyFont="1" applyFill="1" applyBorder="1"/>
    <xf numFmtId="0" fontId="3" fillId="0" borderId="0" xfId="4" applyNumberFormat="1" applyFont="1" applyFill="1" applyBorder="1"/>
    <xf numFmtId="43" fontId="3" fillId="0" borderId="0" xfId="1" applyFont="1" applyFill="1" applyBorder="1"/>
    <xf numFmtId="164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3" fontId="3" fillId="0" borderId="0" xfId="2" applyNumberFormat="1" applyFont="1" applyFill="1" applyBorder="1" applyAlignment="1">
      <alignment horizontal="center"/>
    </xf>
    <xf numFmtId="0" fontId="8" fillId="0" borderId="0" xfId="4" applyNumberFormat="1" applyFont="1" applyFill="1" applyBorder="1"/>
    <xf numFmtId="0" fontId="5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37" fontId="5" fillId="0" borderId="0" xfId="4" applyNumberFormat="1" applyFont="1" applyFill="1" applyBorder="1" applyAlignment="1">
      <alignment horizontal="center"/>
    </xf>
    <xf numFmtId="0" fontId="3" fillId="0" borderId="0" xfId="4" applyNumberFormat="1" applyFont="1" applyFill="1" applyBorder="1" applyAlignment="1">
      <alignment horizontal="center"/>
    </xf>
    <xf numFmtId="0" fontId="6" fillId="0" borderId="0" xfId="2" applyFont="1" applyFill="1" applyBorder="1"/>
    <xf numFmtId="3" fontId="3" fillId="0" borderId="1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164" fontId="7" fillId="0" borderId="4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7" fillId="0" borderId="6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7" fillId="0" borderId="9" xfId="3" applyNumberFormat="1" applyFont="1" applyFill="1" applyBorder="1" applyAlignment="1">
      <alignment horizontal="center"/>
    </xf>
    <xf numFmtId="1" fontId="7" fillId="0" borderId="9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3" fontId="7" fillId="0" borderId="9" xfId="3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left"/>
    </xf>
    <xf numFmtId="1" fontId="7" fillId="0" borderId="4" xfId="3" applyNumberFormat="1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center"/>
    </xf>
    <xf numFmtId="3" fontId="7" fillId="0" borderId="4" xfId="3" applyNumberFormat="1" applyFont="1" applyFill="1" applyBorder="1" applyAlignment="1">
      <alignment horizontal="center"/>
    </xf>
    <xf numFmtId="3" fontId="7" fillId="0" borderId="7" xfId="3" applyNumberFormat="1" applyFont="1" applyFill="1" applyBorder="1" applyAlignment="1">
      <alignment horizontal="center"/>
    </xf>
    <xf numFmtId="3" fontId="7" fillId="0" borderId="10" xfId="3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7" fillId="0" borderId="11" xfId="2" applyNumberFormat="1" applyFont="1" applyFill="1" applyBorder="1"/>
    <xf numFmtId="3" fontId="7" fillId="0" borderId="0" xfId="3" applyNumberFormat="1" applyFont="1" applyFill="1" applyBorder="1" applyAlignment="1">
      <alignment horizontal="center"/>
    </xf>
    <xf numFmtId="3" fontId="7" fillId="0" borderId="4" xfId="3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7" xfId="3" applyNumberFormat="1" applyFont="1" applyFill="1" applyBorder="1" applyAlignment="1">
      <alignment horizontal="center"/>
    </xf>
    <xf numFmtId="3" fontId="7" fillId="0" borderId="4" xfId="3" applyNumberFormat="1" applyFont="1" applyFill="1" applyBorder="1" applyAlignment="1"/>
    <xf numFmtId="3" fontId="7" fillId="0" borderId="0" xfId="3" applyNumberFormat="1" applyFont="1" applyFill="1" applyBorder="1" applyAlignment="1"/>
    <xf numFmtId="167" fontId="3" fillId="0" borderId="0" xfId="8" applyNumberFormat="1" applyFont="1" applyFill="1" applyBorder="1"/>
    <xf numFmtId="0" fontId="9" fillId="0" borderId="0" xfId="4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1" fillId="0" borderId="0" xfId="2" applyFont="1" applyFill="1" applyBorder="1"/>
    <xf numFmtId="0" fontId="12" fillId="0" borderId="0" xfId="2" applyFont="1" applyFill="1" applyBorder="1"/>
    <xf numFmtId="164" fontId="12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/>
    <xf numFmtId="3" fontId="12" fillId="0" borderId="0" xfId="2" applyNumberFormat="1" applyFont="1" applyFill="1" applyBorder="1" applyAlignment="1">
      <alignment horizontal="center"/>
    </xf>
    <xf numFmtId="0" fontId="12" fillId="0" borderId="0" xfId="3" applyNumberFormat="1" applyFont="1" applyFill="1" applyBorder="1"/>
    <xf numFmtId="3" fontId="12" fillId="0" borderId="1" xfId="2" applyNumberFormat="1" applyFont="1" applyFill="1" applyBorder="1" applyAlignment="1">
      <alignment horizontal="center"/>
    </xf>
    <xf numFmtId="3" fontId="12" fillId="0" borderId="0" xfId="2" applyNumberFormat="1" applyFont="1" applyFill="1" applyBorder="1"/>
  </cellXfs>
  <cellStyles count="9">
    <cellStyle name="Comma" xfId="1" builtinId="3"/>
    <cellStyle name="Comma 2" xfId="5"/>
    <cellStyle name="Comma0" xfId="6"/>
    <cellStyle name="Normal" xfId="0" builtinId="0"/>
    <cellStyle name="Normal_ANC Completed Request" xfId="7"/>
    <cellStyle name="Normal_Copy of ASUJ" xfId="3"/>
    <cellStyle name="Normal_non classified form A" xfId="4"/>
    <cellStyle name="Normal_UAPB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5"/>
  <sheetViews>
    <sheetView tabSelected="1" showOutlineSymbols="0" zoomScaleNormal="100" zoomScaleSheetLayoutView="100" workbookViewId="0">
      <selection activeCell="E38" sqref="E38"/>
    </sheetView>
  </sheetViews>
  <sheetFormatPr defaultColWidth="41.140625" defaultRowHeight="12.75" customHeight="1" x14ac:dyDescent="0.2"/>
  <cols>
    <col min="1" max="1" width="5.42578125" style="2" customWidth="1"/>
    <col min="2" max="2" width="6.42578125" style="2" customWidth="1"/>
    <col min="3" max="3" width="6.42578125" style="15" customWidth="1"/>
    <col min="4" max="4" width="3.7109375" style="1" customWidth="1"/>
    <col min="5" max="5" width="43.7109375" style="1" customWidth="1"/>
    <col min="6" max="6" width="5.42578125" style="19" customWidth="1"/>
    <col min="7" max="7" width="14.42578125" style="19" customWidth="1"/>
    <col min="8" max="8" width="5.42578125" style="19" customWidth="1"/>
    <col min="9" max="9" width="14.42578125" style="19" customWidth="1"/>
    <col min="10" max="10" width="5.42578125" style="19" customWidth="1"/>
    <col min="11" max="11" width="14.42578125" style="19" customWidth="1"/>
    <col min="12" max="12" width="5.42578125" style="19" customWidth="1"/>
    <col min="13" max="13" width="14.42578125" style="19" customWidth="1"/>
    <col min="14" max="14" width="5.42578125" style="19" customWidth="1"/>
    <col min="15" max="15" width="14.42578125" style="19" customWidth="1"/>
    <col min="16" max="16" width="5.42578125" style="19" customWidth="1"/>
    <col min="17" max="17" width="15.5703125" style="19" customWidth="1"/>
    <col min="18" max="18" width="5.42578125" style="19" customWidth="1"/>
    <col min="19" max="19" width="15.42578125" style="19" customWidth="1"/>
    <col min="20" max="20" width="8.28515625" style="1" customWidth="1"/>
    <col min="21" max="23" width="4.140625" style="1" bestFit="1" customWidth="1"/>
    <col min="24" max="24" width="4.28515625" style="1" customWidth="1"/>
    <col min="25" max="257" width="41.140625" style="1"/>
    <col min="258" max="258" width="4.140625" style="1" customWidth="1"/>
    <col min="259" max="259" width="6.28515625" style="1" bestFit="1" customWidth="1"/>
    <col min="260" max="260" width="8.42578125" style="1" bestFit="1" customWidth="1"/>
    <col min="261" max="261" width="4.140625" style="1" customWidth="1"/>
    <col min="262" max="262" width="41.85546875" style="1" customWidth="1"/>
    <col min="263" max="263" width="4.5703125" style="1" customWidth="1"/>
    <col min="264" max="264" width="14.85546875" style="1" bestFit="1" customWidth="1"/>
    <col min="265" max="265" width="4.28515625" style="1" customWidth="1"/>
    <col min="266" max="266" width="14.85546875" style="1" bestFit="1" customWidth="1"/>
    <col min="267" max="267" width="4.85546875" style="1" customWidth="1"/>
    <col min="268" max="268" width="14.85546875" style="1" bestFit="1" customWidth="1"/>
    <col min="269" max="269" width="4.5703125" style="1" customWidth="1"/>
    <col min="270" max="271" width="14.85546875" style="1" bestFit="1" customWidth="1"/>
    <col min="272" max="272" width="5" style="1" customWidth="1"/>
    <col min="273" max="274" width="14.85546875" style="1" bestFit="1" customWidth="1"/>
    <col min="275" max="275" width="8" style="1" customWidth="1"/>
    <col min="276" max="276" width="10" style="1" bestFit="1" customWidth="1"/>
    <col min="277" max="278" width="3.28515625" style="1" bestFit="1" customWidth="1"/>
    <col min="279" max="279" width="3.7109375" style="1" customWidth="1"/>
    <col min="280" max="280" width="4.28515625" style="1" customWidth="1"/>
    <col min="281" max="513" width="41.140625" style="1"/>
    <col min="514" max="514" width="4.140625" style="1" customWidth="1"/>
    <col min="515" max="515" width="6.28515625" style="1" bestFit="1" customWidth="1"/>
    <col min="516" max="516" width="8.42578125" style="1" bestFit="1" customWidth="1"/>
    <col min="517" max="517" width="4.140625" style="1" customWidth="1"/>
    <col min="518" max="518" width="41.85546875" style="1" customWidth="1"/>
    <col min="519" max="519" width="4.5703125" style="1" customWidth="1"/>
    <col min="520" max="520" width="14.85546875" style="1" bestFit="1" customWidth="1"/>
    <col min="521" max="521" width="4.28515625" style="1" customWidth="1"/>
    <col min="522" max="522" width="14.85546875" style="1" bestFit="1" customWidth="1"/>
    <col min="523" max="523" width="4.85546875" style="1" customWidth="1"/>
    <col min="524" max="524" width="14.85546875" style="1" bestFit="1" customWidth="1"/>
    <col min="525" max="525" width="4.5703125" style="1" customWidth="1"/>
    <col min="526" max="527" width="14.85546875" style="1" bestFit="1" customWidth="1"/>
    <col min="528" max="528" width="5" style="1" customWidth="1"/>
    <col min="529" max="530" width="14.85546875" style="1" bestFit="1" customWidth="1"/>
    <col min="531" max="531" width="8" style="1" customWidth="1"/>
    <col min="532" max="532" width="10" style="1" bestFit="1" customWidth="1"/>
    <col min="533" max="534" width="3.28515625" style="1" bestFit="1" customWidth="1"/>
    <col min="535" max="535" width="3.7109375" style="1" customWidth="1"/>
    <col min="536" max="536" width="4.28515625" style="1" customWidth="1"/>
    <col min="537" max="769" width="41.140625" style="1"/>
    <col min="770" max="770" width="4.140625" style="1" customWidth="1"/>
    <col min="771" max="771" width="6.28515625" style="1" bestFit="1" customWidth="1"/>
    <col min="772" max="772" width="8.42578125" style="1" bestFit="1" customWidth="1"/>
    <col min="773" max="773" width="4.140625" style="1" customWidth="1"/>
    <col min="774" max="774" width="41.85546875" style="1" customWidth="1"/>
    <col min="775" max="775" width="4.5703125" style="1" customWidth="1"/>
    <col min="776" max="776" width="14.85546875" style="1" bestFit="1" customWidth="1"/>
    <col min="777" max="777" width="4.28515625" style="1" customWidth="1"/>
    <col min="778" max="778" width="14.85546875" style="1" bestFit="1" customWidth="1"/>
    <col min="779" max="779" width="4.85546875" style="1" customWidth="1"/>
    <col min="780" max="780" width="14.85546875" style="1" bestFit="1" customWidth="1"/>
    <col min="781" max="781" width="4.5703125" style="1" customWidth="1"/>
    <col min="782" max="783" width="14.85546875" style="1" bestFit="1" customWidth="1"/>
    <col min="784" max="784" width="5" style="1" customWidth="1"/>
    <col min="785" max="786" width="14.85546875" style="1" bestFit="1" customWidth="1"/>
    <col min="787" max="787" width="8" style="1" customWidth="1"/>
    <col min="788" max="788" width="10" style="1" bestFit="1" customWidth="1"/>
    <col min="789" max="790" width="3.28515625" style="1" bestFit="1" customWidth="1"/>
    <col min="791" max="791" width="3.7109375" style="1" customWidth="1"/>
    <col min="792" max="792" width="4.28515625" style="1" customWidth="1"/>
    <col min="793" max="1025" width="41.140625" style="1"/>
    <col min="1026" max="1026" width="4.140625" style="1" customWidth="1"/>
    <col min="1027" max="1027" width="6.28515625" style="1" bestFit="1" customWidth="1"/>
    <col min="1028" max="1028" width="8.42578125" style="1" bestFit="1" customWidth="1"/>
    <col min="1029" max="1029" width="4.140625" style="1" customWidth="1"/>
    <col min="1030" max="1030" width="41.85546875" style="1" customWidth="1"/>
    <col min="1031" max="1031" width="4.5703125" style="1" customWidth="1"/>
    <col min="1032" max="1032" width="14.85546875" style="1" bestFit="1" customWidth="1"/>
    <col min="1033" max="1033" width="4.28515625" style="1" customWidth="1"/>
    <col min="1034" max="1034" width="14.85546875" style="1" bestFit="1" customWidth="1"/>
    <col min="1035" max="1035" width="4.85546875" style="1" customWidth="1"/>
    <col min="1036" max="1036" width="14.85546875" style="1" bestFit="1" customWidth="1"/>
    <col min="1037" max="1037" width="4.5703125" style="1" customWidth="1"/>
    <col min="1038" max="1039" width="14.85546875" style="1" bestFit="1" customWidth="1"/>
    <col min="1040" max="1040" width="5" style="1" customWidth="1"/>
    <col min="1041" max="1042" width="14.85546875" style="1" bestFit="1" customWidth="1"/>
    <col min="1043" max="1043" width="8" style="1" customWidth="1"/>
    <col min="1044" max="1044" width="10" style="1" bestFit="1" customWidth="1"/>
    <col min="1045" max="1046" width="3.28515625" style="1" bestFit="1" customWidth="1"/>
    <col min="1047" max="1047" width="3.7109375" style="1" customWidth="1"/>
    <col min="1048" max="1048" width="4.28515625" style="1" customWidth="1"/>
    <col min="1049" max="1281" width="41.140625" style="1"/>
    <col min="1282" max="1282" width="4.140625" style="1" customWidth="1"/>
    <col min="1283" max="1283" width="6.28515625" style="1" bestFit="1" customWidth="1"/>
    <col min="1284" max="1284" width="8.42578125" style="1" bestFit="1" customWidth="1"/>
    <col min="1285" max="1285" width="4.140625" style="1" customWidth="1"/>
    <col min="1286" max="1286" width="41.85546875" style="1" customWidth="1"/>
    <col min="1287" max="1287" width="4.5703125" style="1" customWidth="1"/>
    <col min="1288" max="1288" width="14.85546875" style="1" bestFit="1" customWidth="1"/>
    <col min="1289" max="1289" width="4.28515625" style="1" customWidth="1"/>
    <col min="1290" max="1290" width="14.85546875" style="1" bestFit="1" customWidth="1"/>
    <col min="1291" max="1291" width="4.85546875" style="1" customWidth="1"/>
    <col min="1292" max="1292" width="14.85546875" style="1" bestFit="1" customWidth="1"/>
    <col min="1293" max="1293" width="4.5703125" style="1" customWidth="1"/>
    <col min="1294" max="1295" width="14.85546875" style="1" bestFit="1" customWidth="1"/>
    <col min="1296" max="1296" width="5" style="1" customWidth="1"/>
    <col min="1297" max="1298" width="14.85546875" style="1" bestFit="1" customWidth="1"/>
    <col min="1299" max="1299" width="8" style="1" customWidth="1"/>
    <col min="1300" max="1300" width="10" style="1" bestFit="1" customWidth="1"/>
    <col min="1301" max="1302" width="3.28515625" style="1" bestFit="1" customWidth="1"/>
    <col min="1303" max="1303" width="3.7109375" style="1" customWidth="1"/>
    <col min="1304" max="1304" width="4.28515625" style="1" customWidth="1"/>
    <col min="1305" max="1537" width="41.140625" style="1"/>
    <col min="1538" max="1538" width="4.140625" style="1" customWidth="1"/>
    <col min="1539" max="1539" width="6.28515625" style="1" bestFit="1" customWidth="1"/>
    <col min="1540" max="1540" width="8.42578125" style="1" bestFit="1" customWidth="1"/>
    <col min="1541" max="1541" width="4.140625" style="1" customWidth="1"/>
    <col min="1542" max="1542" width="41.85546875" style="1" customWidth="1"/>
    <col min="1543" max="1543" width="4.5703125" style="1" customWidth="1"/>
    <col min="1544" max="1544" width="14.85546875" style="1" bestFit="1" customWidth="1"/>
    <col min="1545" max="1545" width="4.28515625" style="1" customWidth="1"/>
    <col min="1546" max="1546" width="14.85546875" style="1" bestFit="1" customWidth="1"/>
    <col min="1547" max="1547" width="4.85546875" style="1" customWidth="1"/>
    <col min="1548" max="1548" width="14.85546875" style="1" bestFit="1" customWidth="1"/>
    <col min="1549" max="1549" width="4.5703125" style="1" customWidth="1"/>
    <col min="1550" max="1551" width="14.85546875" style="1" bestFit="1" customWidth="1"/>
    <col min="1552" max="1552" width="5" style="1" customWidth="1"/>
    <col min="1553" max="1554" width="14.85546875" style="1" bestFit="1" customWidth="1"/>
    <col min="1555" max="1555" width="8" style="1" customWidth="1"/>
    <col min="1556" max="1556" width="10" style="1" bestFit="1" customWidth="1"/>
    <col min="1557" max="1558" width="3.28515625" style="1" bestFit="1" customWidth="1"/>
    <col min="1559" max="1559" width="3.7109375" style="1" customWidth="1"/>
    <col min="1560" max="1560" width="4.28515625" style="1" customWidth="1"/>
    <col min="1561" max="1793" width="41.140625" style="1"/>
    <col min="1794" max="1794" width="4.140625" style="1" customWidth="1"/>
    <col min="1795" max="1795" width="6.28515625" style="1" bestFit="1" customWidth="1"/>
    <col min="1796" max="1796" width="8.42578125" style="1" bestFit="1" customWidth="1"/>
    <col min="1797" max="1797" width="4.140625" style="1" customWidth="1"/>
    <col min="1798" max="1798" width="41.85546875" style="1" customWidth="1"/>
    <col min="1799" max="1799" width="4.5703125" style="1" customWidth="1"/>
    <col min="1800" max="1800" width="14.85546875" style="1" bestFit="1" customWidth="1"/>
    <col min="1801" max="1801" width="4.28515625" style="1" customWidth="1"/>
    <col min="1802" max="1802" width="14.85546875" style="1" bestFit="1" customWidth="1"/>
    <col min="1803" max="1803" width="4.85546875" style="1" customWidth="1"/>
    <col min="1804" max="1804" width="14.85546875" style="1" bestFit="1" customWidth="1"/>
    <col min="1805" max="1805" width="4.5703125" style="1" customWidth="1"/>
    <col min="1806" max="1807" width="14.85546875" style="1" bestFit="1" customWidth="1"/>
    <col min="1808" max="1808" width="5" style="1" customWidth="1"/>
    <col min="1809" max="1810" width="14.85546875" style="1" bestFit="1" customWidth="1"/>
    <col min="1811" max="1811" width="8" style="1" customWidth="1"/>
    <col min="1812" max="1812" width="10" style="1" bestFit="1" customWidth="1"/>
    <col min="1813" max="1814" width="3.28515625" style="1" bestFit="1" customWidth="1"/>
    <col min="1815" max="1815" width="3.7109375" style="1" customWidth="1"/>
    <col min="1816" max="1816" width="4.28515625" style="1" customWidth="1"/>
    <col min="1817" max="2049" width="41.140625" style="1"/>
    <col min="2050" max="2050" width="4.140625" style="1" customWidth="1"/>
    <col min="2051" max="2051" width="6.28515625" style="1" bestFit="1" customWidth="1"/>
    <col min="2052" max="2052" width="8.42578125" style="1" bestFit="1" customWidth="1"/>
    <col min="2053" max="2053" width="4.140625" style="1" customWidth="1"/>
    <col min="2054" max="2054" width="41.85546875" style="1" customWidth="1"/>
    <col min="2055" max="2055" width="4.5703125" style="1" customWidth="1"/>
    <col min="2056" max="2056" width="14.85546875" style="1" bestFit="1" customWidth="1"/>
    <col min="2057" max="2057" width="4.28515625" style="1" customWidth="1"/>
    <col min="2058" max="2058" width="14.85546875" style="1" bestFit="1" customWidth="1"/>
    <col min="2059" max="2059" width="4.85546875" style="1" customWidth="1"/>
    <col min="2060" max="2060" width="14.85546875" style="1" bestFit="1" customWidth="1"/>
    <col min="2061" max="2061" width="4.5703125" style="1" customWidth="1"/>
    <col min="2062" max="2063" width="14.85546875" style="1" bestFit="1" customWidth="1"/>
    <col min="2064" max="2064" width="5" style="1" customWidth="1"/>
    <col min="2065" max="2066" width="14.85546875" style="1" bestFit="1" customWidth="1"/>
    <col min="2067" max="2067" width="8" style="1" customWidth="1"/>
    <col min="2068" max="2068" width="10" style="1" bestFit="1" customWidth="1"/>
    <col min="2069" max="2070" width="3.28515625" style="1" bestFit="1" customWidth="1"/>
    <col min="2071" max="2071" width="3.7109375" style="1" customWidth="1"/>
    <col min="2072" max="2072" width="4.28515625" style="1" customWidth="1"/>
    <col min="2073" max="2305" width="41.140625" style="1"/>
    <col min="2306" max="2306" width="4.140625" style="1" customWidth="1"/>
    <col min="2307" max="2307" width="6.28515625" style="1" bestFit="1" customWidth="1"/>
    <col min="2308" max="2308" width="8.42578125" style="1" bestFit="1" customWidth="1"/>
    <col min="2309" max="2309" width="4.140625" style="1" customWidth="1"/>
    <col min="2310" max="2310" width="41.85546875" style="1" customWidth="1"/>
    <col min="2311" max="2311" width="4.5703125" style="1" customWidth="1"/>
    <col min="2312" max="2312" width="14.85546875" style="1" bestFit="1" customWidth="1"/>
    <col min="2313" max="2313" width="4.28515625" style="1" customWidth="1"/>
    <col min="2314" max="2314" width="14.85546875" style="1" bestFit="1" customWidth="1"/>
    <col min="2315" max="2315" width="4.85546875" style="1" customWidth="1"/>
    <col min="2316" max="2316" width="14.85546875" style="1" bestFit="1" customWidth="1"/>
    <col min="2317" max="2317" width="4.5703125" style="1" customWidth="1"/>
    <col min="2318" max="2319" width="14.85546875" style="1" bestFit="1" customWidth="1"/>
    <col min="2320" max="2320" width="5" style="1" customWidth="1"/>
    <col min="2321" max="2322" width="14.85546875" style="1" bestFit="1" customWidth="1"/>
    <col min="2323" max="2323" width="8" style="1" customWidth="1"/>
    <col min="2324" max="2324" width="10" style="1" bestFit="1" customWidth="1"/>
    <col min="2325" max="2326" width="3.28515625" style="1" bestFit="1" customWidth="1"/>
    <col min="2327" max="2327" width="3.7109375" style="1" customWidth="1"/>
    <col min="2328" max="2328" width="4.28515625" style="1" customWidth="1"/>
    <col min="2329" max="2561" width="41.140625" style="1"/>
    <col min="2562" max="2562" width="4.140625" style="1" customWidth="1"/>
    <col min="2563" max="2563" width="6.28515625" style="1" bestFit="1" customWidth="1"/>
    <col min="2564" max="2564" width="8.42578125" style="1" bestFit="1" customWidth="1"/>
    <col min="2565" max="2565" width="4.140625" style="1" customWidth="1"/>
    <col min="2566" max="2566" width="41.85546875" style="1" customWidth="1"/>
    <col min="2567" max="2567" width="4.5703125" style="1" customWidth="1"/>
    <col min="2568" max="2568" width="14.85546875" style="1" bestFit="1" customWidth="1"/>
    <col min="2569" max="2569" width="4.28515625" style="1" customWidth="1"/>
    <col min="2570" max="2570" width="14.85546875" style="1" bestFit="1" customWidth="1"/>
    <col min="2571" max="2571" width="4.85546875" style="1" customWidth="1"/>
    <col min="2572" max="2572" width="14.85546875" style="1" bestFit="1" customWidth="1"/>
    <col min="2573" max="2573" width="4.5703125" style="1" customWidth="1"/>
    <col min="2574" max="2575" width="14.85546875" style="1" bestFit="1" customWidth="1"/>
    <col min="2576" max="2576" width="5" style="1" customWidth="1"/>
    <col min="2577" max="2578" width="14.85546875" style="1" bestFit="1" customWidth="1"/>
    <col min="2579" max="2579" width="8" style="1" customWidth="1"/>
    <col min="2580" max="2580" width="10" style="1" bestFit="1" customWidth="1"/>
    <col min="2581" max="2582" width="3.28515625" style="1" bestFit="1" customWidth="1"/>
    <col min="2583" max="2583" width="3.7109375" style="1" customWidth="1"/>
    <col min="2584" max="2584" width="4.28515625" style="1" customWidth="1"/>
    <col min="2585" max="2817" width="41.140625" style="1"/>
    <col min="2818" max="2818" width="4.140625" style="1" customWidth="1"/>
    <col min="2819" max="2819" width="6.28515625" style="1" bestFit="1" customWidth="1"/>
    <col min="2820" max="2820" width="8.42578125" style="1" bestFit="1" customWidth="1"/>
    <col min="2821" max="2821" width="4.140625" style="1" customWidth="1"/>
    <col min="2822" max="2822" width="41.85546875" style="1" customWidth="1"/>
    <col min="2823" max="2823" width="4.5703125" style="1" customWidth="1"/>
    <col min="2824" max="2824" width="14.85546875" style="1" bestFit="1" customWidth="1"/>
    <col min="2825" max="2825" width="4.28515625" style="1" customWidth="1"/>
    <col min="2826" max="2826" width="14.85546875" style="1" bestFit="1" customWidth="1"/>
    <col min="2827" max="2827" width="4.85546875" style="1" customWidth="1"/>
    <col min="2828" max="2828" width="14.85546875" style="1" bestFit="1" customWidth="1"/>
    <col min="2829" max="2829" width="4.5703125" style="1" customWidth="1"/>
    <col min="2830" max="2831" width="14.85546875" style="1" bestFit="1" customWidth="1"/>
    <col min="2832" max="2832" width="5" style="1" customWidth="1"/>
    <col min="2833" max="2834" width="14.85546875" style="1" bestFit="1" customWidth="1"/>
    <col min="2835" max="2835" width="8" style="1" customWidth="1"/>
    <col min="2836" max="2836" width="10" style="1" bestFit="1" customWidth="1"/>
    <col min="2837" max="2838" width="3.28515625" style="1" bestFit="1" customWidth="1"/>
    <col min="2839" max="2839" width="3.7109375" style="1" customWidth="1"/>
    <col min="2840" max="2840" width="4.28515625" style="1" customWidth="1"/>
    <col min="2841" max="3073" width="41.140625" style="1"/>
    <col min="3074" max="3074" width="4.140625" style="1" customWidth="1"/>
    <col min="3075" max="3075" width="6.28515625" style="1" bestFit="1" customWidth="1"/>
    <col min="3076" max="3076" width="8.42578125" style="1" bestFit="1" customWidth="1"/>
    <col min="3077" max="3077" width="4.140625" style="1" customWidth="1"/>
    <col min="3078" max="3078" width="41.85546875" style="1" customWidth="1"/>
    <col min="3079" max="3079" width="4.5703125" style="1" customWidth="1"/>
    <col min="3080" max="3080" width="14.85546875" style="1" bestFit="1" customWidth="1"/>
    <col min="3081" max="3081" width="4.28515625" style="1" customWidth="1"/>
    <col min="3082" max="3082" width="14.85546875" style="1" bestFit="1" customWidth="1"/>
    <col min="3083" max="3083" width="4.85546875" style="1" customWidth="1"/>
    <col min="3084" max="3084" width="14.85546875" style="1" bestFit="1" customWidth="1"/>
    <col min="3085" max="3085" width="4.5703125" style="1" customWidth="1"/>
    <col min="3086" max="3087" width="14.85546875" style="1" bestFit="1" customWidth="1"/>
    <col min="3088" max="3088" width="5" style="1" customWidth="1"/>
    <col min="3089" max="3090" width="14.85546875" style="1" bestFit="1" customWidth="1"/>
    <col min="3091" max="3091" width="8" style="1" customWidth="1"/>
    <col min="3092" max="3092" width="10" style="1" bestFit="1" customWidth="1"/>
    <col min="3093" max="3094" width="3.28515625" style="1" bestFit="1" customWidth="1"/>
    <col min="3095" max="3095" width="3.7109375" style="1" customWidth="1"/>
    <col min="3096" max="3096" width="4.28515625" style="1" customWidth="1"/>
    <col min="3097" max="3329" width="41.140625" style="1"/>
    <col min="3330" max="3330" width="4.140625" style="1" customWidth="1"/>
    <col min="3331" max="3331" width="6.28515625" style="1" bestFit="1" customWidth="1"/>
    <col min="3332" max="3332" width="8.42578125" style="1" bestFit="1" customWidth="1"/>
    <col min="3333" max="3333" width="4.140625" style="1" customWidth="1"/>
    <col min="3334" max="3334" width="41.85546875" style="1" customWidth="1"/>
    <col min="3335" max="3335" width="4.5703125" style="1" customWidth="1"/>
    <col min="3336" max="3336" width="14.85546875" style="1" bestFit="1" customWidth="1"/>
    <col min="3337" max="3337" width="4.28515625" style="1" customWidth="1"/>
    <col min="3338" max="3338" width="14.85546875" style="1" bestFit="1" customWidth="1"/>
    <col min="3339" max="3339" width="4.85546875" style="1" customWidth="1"/>
    <col min="3340" max="3340" width="14.85546875" style="1" bestFit="1" customWidth="1"/>
    <col min="3341" max="3341" width="4.5703125" style="1" customWidth="1"/>
    <col min="3342" max="3343" width="14.85546875" style="1" bestFit="1" customWidth="1"/>
    <col min="3344" max="3344" width="5" style="1" customWidth="1"/>
    <col min="3345" max="3346" width="14.85546875" style="1" bestFit="1" customWidth="1"/>
    <col min="3347" max="3347" width="8" style="1" customWidth="1"/>
    <col min="3348" max="3348" width="10" style="1" bestFit="1" customWidth="1"/>
    <col min="3349" max="3350" width="3.28515625" style="1" bestFit="1" customWidth="1"/>
    <col min="3351" max="3351" width="3.7109375" style="1" customWidth="1"/>
    <col min="3352" max="3352" width="4.28515625" style="1" customWidth="1"/>
    <col min="3353" max="3585" width="41.140625" style="1"/>
    <col min="3586" max="3586" width="4.140625" style="1" customWidth="1"/>
    <col min="3587" max="3587" width="6.28515625" style="1" bestFit="1" customWidth="1"/>
    <col min="3588" max="3588" width="8.42578125" style="1" bestFit="1" customWidth="1"/>
    <col min="3589" max="3589" width="4.140625" style="1" customWidth="1"/>
    <col min="3590" max="3590" width="41.85546875" style="1" customWidth="1"/>
    <col min="3591" max="3591" width="4.5703125" style="1" customWidth="1"/>
    <col min="3592" max="3592" width="14.85546875" style="1" bestFit="1" customWidth="1"/>
    <col min="3593" max="3593" width="4.28515625" style="1" customWidth="1"/>
    <col min="3594" max="3594" width="14.85546875" style="1" bestFit="1" customWidth="1"/>
    <col min="3595" max="3595" width="4.85546875" style="1" customWidth="1"/>
    <col min="3596" max="3596" width="14.85546875" style="1" bestFit="1" customWidth="1"/>
    <col min="3597" max="3597" width="4.5703125" style="1" customWidth="1"/>
    <col min="3598" max="3599" width="14.85546875" style="1" bestFit="1" customWidth="1"/>
    <col min="3600" max="3600" width="5" style="1" customWidth="1"/>
    <col min="3601" max="3602" width="14.85546875" style="1" bestFit="1" customWidth="1"/>
    <col min="3603" max="3603" width="8" style="1" customWidth="1"/>
    <col min="3604" max="3604" width="10" style="1" bestFit="1" customWidth="1"/>
    <col min="3605" max="3606" width="3.28515625" style="1" bestFit="1" customWidth="1"/>
    <col min="3607" max="3607" width="3.7109375" style="1" customWidth="1"/>
    <col min="3608" max="3608" width="4.28515625" style="1" customWidth="1"/>
    <col min="3609" max="3841" width="41.140625" style="1"/>
    <col min="3842" max="3842" width="4.140625" style="1" customWidth="1"/>
    <col min="3843" max="3843" width="6.28515625" style="1" bestFit="1" customWidth="1"/>
    <col min="3844" max="3844" width="8.42578125" style="1" bestFit="1" customWidth="1"/>
    <col min="3845" max="3845" width="4.140625" style="1" customWidth="1"/>
    <col min="3846" max="3846" width="41.85546875" style="1" customWidth="1"/>
    <col min="3847" max="3847" width="4.5703125" style="1" customWidth="1"/>
    <col min="3848" max="3848" width="14.85546875" style="1" bestFit="1" customWidth="1"/>
    <col min="3849" max="3849" width="4.28515625" style="1" customWidth="1"/>
    <col min="3850" max="3850" width="14.85546875" style="1" bestFit="1" customWidth="1"/>
    <col min="3851" max="3851" width="4.85546875" style="1" customWidth="1"/>
    <col min="3852" max="3852" width="14.85546875" style="1" bestFit="1" customWidth="1"/>
    <col min="3853" max="3853" width="4.5703125" style="1" customWidth="1"/>
    <col min="3854" max="3855" width="14.85546875" style="1" bestFit="1" customWidth="1"/>
    <col min="3856" max="3856" width="5" style="1" customWidth="1"/>
    <col min="3857" max="3858" width="14.85546875" style="1" bestFit="1" customWidth="1"/>
    <col min="3859" max="3859" width="8" style="1" customWidth="1"/>
    <col min="3860" max="3860" width="10" style="1" bestFit="1" customWidth="1"/>
    <col min="3861" max="3862" width="3.28515625" style="1" bestFit="1" customWidth="1"/>
    <col min="3863" max="3863" width="3.7109375" style="1" customWidth="1"/>
    <col min="3864" max="3864" width="4.28515625" style="1" customWidth="1"/>
    <col min="3865" max="4097" width="41.140625" style="1"/>
    <col min="4098" max="4098" width="4.140625" style="1" customWidth="1"/>
    <col min="4099" max="4099" width="6.28515625" style="1" bestFit="1" customWidth="1"/>
    <col min="4100" max="4100" width="8.42578125" style="1" bestFit="1" customWidth="1"/>
    <col min="4101" max="4101" width="4.140625" style="1" customWidth="1"/>
    <col min="4102" max="4102" width="41.85546875" style="1" customWidth="1"/>
    <col min="4103" max="4103" width="4.5703125" style="1" customWidth="1"/>
    <col min="4104" max="4104" width="14.85546875" style="1" bestFit="1" customWidth="1"/>
    <col min="4105" max="4105" width="4.28515625" style="1" customWidth="1"/>
    <col min="4106" max="4106" width="14.85546875" style="1" bestFit="1" customWidth="1"/>
    <col min="4107" max="4107" width="4.85546875" style="1" customWidth="1"/>
    <col min="4108" max="4108" width="14.85546875" style="1" bestFit="1" customWidth="1"/>
    <col min="4109" max="4109" width="4.5703125" style="1" customWidth="1"/>
    <col min="4110" max="4111" width="14.85546875" style="1" bestFit="1" customWidth="1"/>
    <col min="4112" max="4112" width="5" style="1" customWidth="1"/>
    <col min="4113" max="4114" width="14.85546875" style="1" bestFit="1" customWidth="1"/>
    <col min="4115" max="4115" width="8" style="1" customWidth="1"/>
    <col min="4116" max="4116" width="10" style="1" bestFit="1" customWidth="1"/>
    <col min="4117" max="4118" width="3.28515625" style="1" bestFit="1" customWidth="1"/>
    <col min="4119" max="4119" width="3.7109375" style="1" customWidth="1"/>
    <col min="4120" max="4120" width="4.28515625" style="1" customWidth="1"/>
    <col min="4121" max="4353" width="41.140625" style="1"/>
    <col min="4354" max="4354" width="4.140625" style="1" customWidth="1"/>
    <col min="4355" max="4355" width="6.28515625" style="1" bestFit="1" customWidth="1"/>
    <col min="4356" max="4356" width="8.42578125" style="1" bestFit="1" customWidth="1"/>
    <col min="4357" max="4357" width="4.140625" style="1" customWidth="1"/>
    <col min="4358" max="4358" width="41.85546875" style="1" customWidth="1"/>
    <col min="4359" max="4359" width="4.5703125" style="1" customWidth="1"/>
    <col min="4360" max="4360" width="14.85546875" style="1" bestFit="1" customWidth="1"/>
    <col min="4361" max="4361" width="4.28515625" style="1" customWidth="1"/>
    <col min="4362" max="4362" width="14.85546875" style="1" bestFit="1" customWidth="1"/>
    <col min="4363" max="4363" width="4.85546875" style="1" customWidth="1"/>
    <col min="4364" max="4364" width="14.85546875" style="1" bestFit="1" customWidth="1"/>
    <col min="4365" max="4365" width="4.5703125" style="1" customWidth="1"/>
    <col min="4366" max="4367" width="14.85546875" style="1" bestFit="1" customWidth="1"/>
    <col min="4368" max="4368" width="5" style="1" customWidth="1"/>
    <col min="4369" max="4370" width="14.85546875" style="1" bestFit="1" customWidth="1"/>
    <col min="4371" max="4371" width="8" style="1" customWidth="1"/>
    <col min="4372" max="4372" width="10" style="1" bestFit="1" customWidth="1"/>
    <col min="4373" max="4374" width="3.28515625" style="1" bestFit="1" customWidth="1"/>
    <col min="4375" max="4375" width="3.7109375" style="1" customWidth="1"/>
    <col min="4376" max="4376" width="4.28515625" style="1" customWidth="1"/>
    <col min="4377" max="4609" width="41.140625" style="1"/>
    <col min="4610" max="4610" width="4.140625" style="1" customWidth="1"/>
    <col min="4611" max="4611" width="6.28515625" style="1" bestFit="1" customWidth="1"/>
    <col min="4612" max="4612" width="8.42578125" style="1" bestFit="1" customWidth="1"/>
    <col min="4613" max="4613" width="4.140625" style="1" customWidth="1"/>
    <col min="4614" max="4614" width="41.85546875" style="1" customWidth="1"/>
    <col min="4615" max="4615" width="4.5703125" style="1" customWidth="1"/>
    <col min="4616" max="4616" width="14.85546875" style="1" bestFit="1" customWidth="1"/>
    <col min="4617" max="4617" width="4.28515625" style="1" customWidth="1"/>
    <col min="4618" max="4618" width="14.85546875" style="1" bestFit="1" customWidth="1"/>
    <col min="4619" max="4619" width="4.85546875" style="1" customWidth="1"/>
    <col min="4620" max="4620" width="14.85546875" style="1" bestFit="1" customWidth="1"/>
    <col min="4621" max="4621" width="4.5703125" style="1" customWidth="1"/>
    <col min="4622" max="4623" width="14.85546875" style="1" bestFit="1" customWidth="1"/>
    <col min="4624" max="4624" width="5" style="1" customWidth="1"/>
    <col min="4625" max="4626" width="14.85546875" style="1" bestFit="1" customWidth="1"/>
    <col min="4627" max="4627" width="8" style="1" customWidth="1"/>
    <col min="4628" max="4628" width="10" style="1" bestFit="1" customWidth="1"/>
    <col min="4629" max="4630" width="3.28515625" style="1" bestFit="1" customWidth="1"/>
    <col min="4631" max="4631" width="3.7109375" style="1" customWidth="1"/>
    <col min="4632" max="4632" width="4.28515625" style="1" customWidth="1"/>
    <col min="4633" max="4865" width="41.140625" style="1"/>
    <col min="4866" max="4866" width="4.140625" style="1" customWidth="1"/>
    <col min="4867" max="4867" width="6.28515625" style="1" bestFit="1" customWidth="1"/>
    <col min="4868" max="4868" width="8.42578125" style="1" bestFit="1" customWidth="1"/>
    <col min="4869" max="4869" width="4.140625" style="1" customWidth="1"/>
    <col min="4870" max="4870" width="41.85546875" style="1" customWidth="1"/>
    <col min="4871" max="4871" width="4.5703125" style="1" customWidth="1"/>
    <col min="4872" max="4872" width="14.85546875" style="1" bestFit="1" customWidth="1"/>
    <col min="4873" max="4873" width="4.28515625" style="1" customWidth="1"/>
    <col min="4874" max="4874" width="14.85546875" style="1" bestFit="1" customWidth="1"/>
    <col min="4875" max="4875" width="4.85546875" style="1" customWidth="1"/>
    <col min="4876" max="4876" width="14.85546875" style="1" bestFit="1" customWidth="1"/>
    <col min="4877" max="4877" width="4.5703125" style="1" customWidth="1"/>
    <col min="4878" max="4879" width="14.85546875" style="1" bestFit="1" customWidth="1"/>
    <col min="4880" max="4880" width="5" style="1" customWidth="1"/>
    <col min="4881" max="4882" width="14.85546875" style="1" bestFit="1" customWidth="1"/>
    <col min="4883" max="4883" width="8" style="1" customWidth="1"/>
    <col min="4884" max="4884" width="10" style="1" bestFit="1" customWidth="1"/>
    <col min="4885" max="4886" width="3.28515625" style="1" bestFit="1" customWidth="1"/>
    <col min="4887" max="4887" width="3.7109375" style="1" customWidth="1"/>
    <col min="4888" max="4888" width="4.28515625" style="1" customWidth="1"/>
    <col min="4889" max="5121" width="41.140625" style="1"/>
    <col min="5122" max="5122" width="4.140625" style="1" customWidth="1"/>
    <col min="5123" max="5123" width="6.28515625" style="1" bestFit="1" customWidth="1"/>
    <col min="5124" max="5124" width="8.42578125" style="1" bestFit="1" customWidth="1"/>
    <col min="5125" max="5125" width="4.140625" style="1" customWidth="1"/>
    <col min="5126" max="5126" width="41.85546875" style="1" customWidth="1"/>
    <col min="5127" max="5127" width="4.5703125" style="1" customWidth="1"/>
    <col min="5128" max="5128" width="14.85546875" style="1" bestFit="1" customWidth="1"/>
    <col min="5129" max="5129" width="4.28515625" style="1" customWidth="1"/>
    <col min="5130" max="5130" width="14.85546875" style="1" bestFit="1" customWidth="1"/>
    <col min="5131" max="5131" width="4.85546875" style="1" customWidth="1"/>
    <col min="5132" max="5132" width="14.85546875" style="1" bestFit="1" customWidth="1"/>
    <col min="5133" max="5133" width="4.5703125" style="1" customWidth="1"/>
    <col min="5134" max="5135" width="14.85546875" style="1" bestFit="1" customWidth="1"/>
    <col min="5136" max="5136" width="5" style="1" customWidth="1"/>
    <col min="5137" max="5138" width="14.85546875" style="1" bestFit="1" customWidth="1"/>
    <col min="5139" max="5139" width="8" style="1" customWidth="1"/>
    <col min="5140" max="5140" width="10" style="1" bestFit="1" customWidth="1"/>
    <col min="5141" max="5142" width="3.28515625" style="1" bestFit="1" customWidth="1"/>
    <col min="5143" max="5143" width="3.7109375" style="1" customWidth="1"/>
    <col min="5144" max="5144" width="4.28515625" style="1" customWidth="1"/>
    <col min="5145" max="5377" width="41.140625" style="1"/>
    <col min="5378" max="5378" width="4.140625" style="1" customWidth="1"/>
    <col min="5379" max="5379" width="6.28515625" style="1" bestFit="1" customWidth="1"/>
    <col min="5380" max="5380" width="8.42578125" style="1" bestFit="1" customWidth="1"/>
    <col min="5381" max="5381" width="4.140625" style="1" customWidth="1"/>
    <col min="5382" max="5382" width="41.85546875" style="1" customWidth="1"/>
    <col min="5383" max="5383" width="4.5703125" style="1" customWidth="1"/>
    <col min="5384" max="5384" width="14.85546875" style="1" bestFit="1" customWidth="1"/>
    <col min="5385" max="5385" width="4.28515625" style="1" customWidth="1"/>
    <col min="5386" max="5386" width="14.85546875" style="1" bestFit="1" customWidth="1"/>
    <col min="5387" max="5387" width="4.85546875" style="1" customWidth="1"/>
    <col min="5388" max="5388" width="14.85546875" style="1" bestFit="1" customWidth="1"/>
    <col min="5389" max="5389" width="4.5703125" style="1" customWidth="1"/>
    <col min="5390" max="5391" width="14.85546875" style="1" bestFit="1" customWidth="1"/>
    <col min="5392" max="5392" width="5" style="1" customWidth="1"/>
    <col min="5393" max="5394" width="14.85546875" style="1" bestFit="1" customWidth="1"/>
    <col min="5395" max="5395" width="8" style="1" customWidth="1"/>
    <col min="5396" max="5396" width="10" style="1" bestFit="1" customWidth="1"/>
    <col min="5397" max="5398" width="3.28515625" style="1" bestFit="1" customWidth="1"/>
    <col min="5399" max="5399" width="3.7109375" style="1" customWidth="1"/>
    <col min="5400" max="5400" width="4.28515625" style="1" customWidth="1"/>
    <col min="5401" max="5633" width="41.140625" style="1"/>
    <col min="5634" max="5634" width="4.140625" style="1" customWidth="1"/>
    <col min="5635" max="5635" width="6.28515625" style="1" bestFit="1" customWidth="1"/>
    <col min="5636" max="5636" width="8.42578125" style="1" bestFit="1" customWidth="1"/>
    <col min="5637" max="5637" width="4.140625" style="1" customWidth="1"/>
    <col min="5638" max="5638" width="41.85546875" style="1" customWidth="1"/>
    <col min="5639" max="5639" width="4.5703125" style="1" customWidth="1"/>
    <col min="5640" max="5640" width="14.85546875" style="1" bestFit="1" customWidth="1"/>
    <col min="5641" max="5641" width="4.28515625" style="1" customWidth="1"/>
    <col min="5642" max="5642" width="14.85546875" style="1" bestFit="1" customWidth="1"/>
    <col min="5643" max="5643" width="4.85546875" style="1" customWidth="1"/>
    <col min="5644" max="5644" width="14.85546875" style="1" bestFit="1" customWidth="1"/>
    <col min="5645" max="5645" width="4.5703125" style="1" customWidth="1"/>
    <col min="5646" max="5647" width="14.85546875" style="1" bestFit="1" customWidth="1"/>
    <col min="5648" max="5648" width="5" style="1" customWidth="1"/>
    <col min="5649" max="5650" width="14.85546875" style="1" bestFit="1" customWidth="1"/>
    <col min="5651" max="5651" width="8" style="1" customWidth="1"/>
    <col min="5652" max="5652" width="10" style="1" bestFit="1" customWidth="1"/>
    <col min="5653" max="5654" width="3.28515625" style="1" bestFit="1" customWidth="1"/>
    <col min="5655" max="5655" width="3.7109375" style="1" customWidth="1"/>
    <col min="5656" max="5656" width="4.28515625" style="1" customWidth="1"/>
    <col min="5657" max="5889" width="41.140625" style="1"/>
    <col min="5890" max="5890" width="4.140625" style="1" customWidth="1"/>
    <col min="5891" max="5891" width="6.28515625" style="1" bestFit="1" customWidth="1"/>
    <col min="5892" max="5892" width="8.42578125" style="1" bestFit="1" customWidth="1"/>
    <col min="5893" max="5893" width="4.140625" style="1" customWidth="1"/>
    <col min="5894" max="5894" width="41.85546875" style="1" customWidth="1"/>
    <col min="5895" max="5895" width="4.5703125" style="1" customWidth="1"/>
    <col min="5896" max="5896" width="14.85546875" style="1" bestFit="1" customWidth="1"/>
    <col min="5897" max="5897" width="4.28515625" style="1" customWidth="1"/>
    <col min="5898" max="5898" width="14.85546875" style="1" bestFit="1" customWidth="1"/>
    <col min="5899" max="5899" width="4.85546875" style="1" customWidth="1"/>
    <col min="5900" max="5900" width="14.85546875" style="1" bestFit="1" customWidth="1"/>
    <col min="5901" max="5901" width="4.5703125" style="1" customWidth="1"/>
    <col min="5902" max="5903" width="14.85546875" style="1" bestFit="1" customWidth="1"/>
    <col min="5904" max="5904" width="5" style="1" customWidth="1"/>
    <col min="5905" max="5906" width="14.85546875" style="1" bestFit="1" customWidth="1"/>
    <col min="5907" max="5907" width="8" style="1" customWidth="1"/>
    <col min="5908" max="5908" width="10" style="1" bestFit="1" customWidth="1"/>
    <col min="5909" max="5910" width="3.28515625" style="1" bestFit="1" customWidth="1"/>
    <col min="5911" max="5911" width="3.7109375" style="1" customWidth="1"/>
    <col min="5912" max="5912" width="4.28515625" style="1" customWidth="1"/>
    <col min="5913" max="6145" width="41.140625" style="1"/>
    <col min="6146" max="6146" width="4.140625" style="1" customWidth="1"/>
    <col min="6147" max="6147" width="6.28515625" style="1" bestFit="1" customWidth="1"/>
    <col min="6148" max="6148" width="8.42578125" style="1" bestFit="1" customWidth="1"/>
    <col min="6149" max="6149" width="4.140625" style="1" customWidth="1"/>
    <col min="6150" max="6150" width="41.85546875" style="1" customWidth="1"/>
    <col min="6151" max="6151" width="4.5703125" style="1" customWidth="1"/>
    <col min="6152" max="6152" width="14.85546875" style="1" bestFit="1" customWidth="1"/>
    <col min="6153" max="6153" width="4.28515625" style="1" customWidth="1"/>
    <col min="6154" max="6154" width="14.85546875" style="1" bestFit="1" customWidth="1"/>
    <col min="6155" max="6155" width="4.85546875" style="1" customWidth="1"/>
    <col min="6156" max="6156" width="14.85546875" style="1" bestFit="1" customWidth="1"/>
    <col min="6157" max="6157" width="4.5703125" style="1" customWidth="1"/>
    <col min="6158" max="6159" width="14.85546875" style="1" bestFit="1" customWidth="1"/>
    <col min="6160" max="6160" width="5" style="1" customWidth="1"/>
    <col min="6161" max="6162" width="14.85546875" style="1" bestFit="1" customWidth="1"/>
    <col min="6163" max="6163" width="8" style="1" customWidth="1"/>
    <col min="6164" max="6164" width="10" style="1" bestFit="1" customWidth="1"/>
    <col min="6165" max="6166" width="3.28515625" style="1" bestFit="1" customWidth="1"/>
    <col min="6167" max="6167" width="3.7109375" style="1" customWidth="1"/>
    <col min="6168" max="6168" width="4.28515625" style="1" customWidth="1"/>
    <col min="6169" max="6401" width="41.140625" style="1"/>
    <col min="6402" max="6402" width="4.140625" style="1" customWidth="1"/>
    <col min="6403" max="6403" width="6.28515625" style="1" bestFit="1" customWidth="1"/>
    <col min="6404" max="6404" width="8.42578125" style="1" bestFit="1" customWidth="1"/>
    <col min="6405" max="6405" width="4.140625" style="1" customWidth="1"/>
    <col min="6406" max="6406" width="41.85546875" style="1" customWidth="1"/>
    <col min="6407" max="6407" width="4.5703125" style="1" customWidth="1"/>
    <col min="6408" max="6408" width="14.85546875" style="1" bestFit="1" customWidth="1"/>
    <col min="6409" max="6409" width="4.28515625" style="1" customWidth="1"/>
    <col min="6410" max="6410" width="14.85546875" style="1" bestFit="1" customWidth="1"/>
    <col min="6411" max="6411" width="4.85546875" style="1" customWidth="1"/>
    <col min="6412" max="6412" width="14.85546875" style="1" bestFit="1" customWidth="1"/>
    <col min="6413" max="6413" width="4.5703125" style="1" customWidth="1"/>
    <col min="6414" max="6415" width="14.85546875" style="1" bestFit="1" customWidth="1"/>
    <col min="6416" max="6416" width="5" style="1" customWidth="1"/>
    <col min="6417" max="6418" width="14.85546875" style="1" bestFit="1" customWidth="1"/>
    <col min="6419" max="6419" width="8" style="1" customWidth="1"/>
    <col min="6420" max="6420" width="10" style="1" bestFit="1" customWidth="1"/>
    <col min="6421" max="6422" width="3.28515625" style="1" bestFit="1" customWidth="1"/>
    <col min="6423" max="6423" width="3.7109375" style="1" customWidth="1"/>
    <col min="6424" max="6424" width="4.28515625" style="1" customWidth="1"/>
    <col min="6425" max="6657" width="41.140625" style="1"/>
    <col min="6658" max="6658" width="4.140625" style="1" customWidth="1"/>
    <col min="6659" max="6659" width="6.28515625" style="1" bestFit="1" customWidth="1"/>
    <col min="6660" max="6660" width="8.42578125" style="1" bestFit="1" customWidth="1"/>
    <col min="6661" max="6661" width="4.140625" style="1" customWidth="1"/>
    <col min="6662" max="6662" width="41.85546875" style="1" customWidth="1"/>
    <col min="6663" max="6663" width="4.5703125" style="1" customWidth="1"/>
    <col min="6664" max="6664" width="14.85546875" style="1" bestFit="1" customWidth="1"/>
    <col min="6665" max="6665" width="4.28515625" style="1" customWidth="1"/>
    <col min="6666" max="6666" width="14.85546875" style="1" bestFit="1" customWidth="1"/>
    <col min="6667" max="6667" width="4.85546875" style="1" customWidth="1"/>
    <col min="6668" max="6668" width="14.85546875" style="1" bestFit="1" customWidth="1"/>
    <col min="6669" max="6669" width="4.5703125" style="1" customWidth="1"/>
    <col min="6670" max="6671" width="14.85546875" style="1" bestFit="1" customWidth="1"/>
    <col min="6672" max="6672" width="5" style="1" customWidth="1"/>
    <col min="6673" max="6674" width="14.85546875" style="1" bestFit="1" customWidth="1"/>
    <col min="6675" max="6675" width="8" style="1" customWidth="1"/>
    <col min="6676" max="6676" width="10" style="1" bestFit="1" customWidth="1"/>
    <col min="6677" max="6678" width="3.28515625" style="1" bestFit="1" customWidth="1"/>
    <col min="6679" max="6679" width="3.7109375" style="1" customWidth="1"/>
    <col min="6680" max="6680" width="4.28515625" style="1" customWidth="1"/>
    <col min="6681" max="6913" width="41.140625" style="1"/>
    <col min="6914" max="6914" width="4.140625" style="1" customWidth="1"/>
    <col min="6915" max="6915" width="6.28515625" style="1" bestFit="1" customWidth="1"/>
    <col min="6916" max="6916" width="8.42578125" style="1" bestFit="1" customWidth="1"/>
    <col min="6917" max="6917" width="4.140625" style="1" customWidth="1"/>
    <col min="6918" max="6918" width="41.85546875" style="1" customWidth="1"/>
    <col min="6919" max="6919" width="4.5703125" style="1" customWidth="1"/>
    <col min="6920" max="6920" width="14.85546875" style="1" bestFit="1" customWidth="1"/>
    <col min="6921" max="6921" width="4.28515625" style="1" customWidth="1"/>
    <col min="6922" max="6922" width="14.85546875" style="1" bestFit="1" customWidth="1"/>
    <col min="6923" max="6923" width="4.85546875" style="1" customWidth="1"/>
    <col min="6924" max="6924" width="14.85546875" style="1" bestFit="1" customWidth="1"/>
    <col min="6925" max="6925" width="4.5703125" style="1" customWidth="1"/>
    <col min="6926" max="6927" width="14.85546875" style="1" bestFit="1" customWidth="1"/>
    <col min="6928" max="6928" width="5" style="1" customWidth="1"/>
    <col min="6929" max="6930" width="14.85546875" style="1" bestFit="1" customWidth="1"/>
    <col min="6931" max="6931" width="8" style="1" customWidth="1"/>
    <col min="6932" max="6932" width="10" style="1" bestFit="1" customWidth="1"/>
    <col min="6933" max="6934" width="3.28515625" style="1" bestFit="1" customWidth="1"/>
    <col min="6935" max="6935" width="3.7109375" style="1" customWidth="1"/>
    <col min="6936" max="6936" width="4.28515625" style="1" customWidth="1"/>
    <col min="6937" max="7169" width="41.140625" style="1"/>
    <col min="7170" max="7170" width="4.140625" style="1" customWidth="1"/>
    <col min="7171" max="7171" width="6.28515625" style="1" bestFit="1" customWidth="1"/>
    <col min="7172" max="7172" width="8.42578125" style="1" bestFit="1" customWidth="1"/>
    <col min="7173" max="7173" width="4.140625" style="1" customWidth="1"/>
    <col min="7174" max="7174" width="41.85546875" style="1" customWidth="1"/>
    <col min="7175" max="7175" width="4.5703125" style="1" customWidth="1"/>
    <col min="7176" max="7176" width="14.85546875" style="1" bestFit="1" customWidth="1"/>
    <col min="7177" max="7177" width="4.28515625" style="1" customWidth="1"/>
    <col min="7178" max="7178" width="14.85546875" style="1" bestFit="1" customWidth="1"/>
    <col min="7179" max="7179" width="4.85546875" style="1" customWidth="1"/>
    <col min="7180" max="7180" width="14.85546875" style="1" bestFit="1" customWidth="1"/>
    <col min="7181" max="7181" width="4.5703125" style="1" customWidth="1"/>
    <col min="7182" max="7183" width="14.85546875" style="1" bestFit="1" customWidth="1"/>
    <col min="7184" max="7184" width="5" style="1" customWidth="1"/>
    <col min="7185" max="7186" width="14.85546875" style="1" bestFit="1" customWidth="1"/>
    <col min="7187" max="7187" width="8" style="1" customWidth="1"/>
    <col min="7188" max="7188" width="10" style="1" bestFit="1" customWidth="1"/>
    <col min="7189" max="7190" width="3.28515625" style="1" bestFit="1" customWidth="1"/>
    <col min="7191" max="7191" width="3.7109375" style="1" customWidth="1"/>
    <col min="7192" max="7192" width="4.28515625" style="1" customWidth="1"/>
    <col min="7193" max="7425" width="41.140625" style="1"/>
    <col min="7426" max="7426" width="4.140625" style="1" customWidth="1"/>
    <col min="7427" max="7427" width="6.28515625" style="1" bestFit="1" customWidth="1"/>
    <col min="7428" max="7428" width="8.42578125" style="1" bestFit="1" customWidth="1"/>
    <col min="7429" max="7429" width="4.140625" style="1" customWidth="1"/>
    <col min="7430" max="7430" width="41.85546875" style="1" customWidth="1"/>
    <col min="7431" max="7431" width="4.5703125" style="1" customWidth="1"/>
    <col min="7432" max="7432" width="14.85546875" style="1" bestFit="1" customWidth="1"/>
    <col min="7433" max="7433" width="4.28515625" style="1" customWidth="1"/>
    <col min="7434" max="7434" width="14.85546875" style="1" bestFit="1" customWidth="1"/>
    <col min="7435" max="7435" width="4.85546875" style="1" customWidth="1"/>
    <col min="7436" max="7436" width="14.85546875" style="1" bestFit="1" customWidth="1"/>
    <col min="7437" max="7437" width="4.5703125" style="1" customWidth="1"/>
    <col min="7438" max="7439" width="14.85546875" style="1" bestFit="1" customWidth="1"/>
    <col min="7440" max="7440" width="5" style="1" customWidth="1"/>
    <col min="7441" max="7442" width="14.85546875" style="1" bestFit="1" customWidth="1"/>
    <col min="7443" max="7443" width="8" style="1" customWidth="1"/>
    <col min="7444" max="7444" width="10" style="1" bestFit="1" customWidth="1"/>
    <col min="7445" max="7446" width="3.28515625" style="1" bestFit="1" customWidth="1"/>
    <col min="7447" max="7447" width="3.7109375" style="1" customWidth="1"/>
    <col min="7448" max="7448" width="4.28515625" style="1" customWidth="1"/>
    <col min="7449" max="7681" width="41.140625" style="1"/>
    <col min="7682" max="7682" width="4.140625" style="1" customWidth="1"/>
    <col min="7683" max="7683" width="6.28515625" style="1" bestFit="1" customWidth="1"/>
    <col min="7684" max="7684" width="8.42578125" style="1" bestFit="1" customWidth="1"/>
    <col min="7685" max="7685" width="4.140625" style="1" customWidth="1"/>
    <col min="7686" max="7686" width="41.85546875" style="1" customWidth="1"/>
    <col min="7687" max="7687" width="4.5703125" style="1" customWidth="1"/>
    <col min="7688" max="7688" width="14.85546875" style="1" bestFit="1" customWidth="1"/>
    <col min="7689" max="7689" width="4.28515625" style="1" customWidth="1"/>
    <col min="7690" max="7690" width="14.85546875" style="1" bestFit="1" customWidth="1"/>
    <col min="7691" max="7691" width="4.85546875" style="1" customWidth="1"/>
    <col min="7692" max="7692" width="14.85546875" style="1" bestFit="1" customWidth="1"/>
    <col min="7693" max="7693" width="4.5703125" style="1" customWidth="1"/>
    <col min="7694" max="7695" width="14.85546875" style="1" bestFit="1" customWidth="1"/>
    <col min="7696" max="7696" width="5" style="1" customWidth="1"/>
    <col min="7697" max="7698" width="14.85546875" style="1" bestFit="1" customWidth="1"/>
    <col min="7699" max="7699" width="8" style="1" customWidth="1"/>
    <col min="7700" max="7700" width="10" style="1" bestFit="1" customWidth="1"/>
    <col min="7701" max="7702" width="3.28515625" style="1" bestFit="1" customWidth="1"/>
    <col min="7703" max="7703" width="3.7109375" style="1" customWidth="1"/>
    <col min="7704" max="7704" width="4.28515625" style="1" customWidth="1"/>
    <col min="7705" max="7937" width="41.140625" style="1"/>
    <col min="7938" max="7938" width="4.140625" style="1" customWidth="1"/>
    <col min="7939" max="7939" width="6.28515625" style="1" bestFit="1" customWidth="1"/>
    <col min="7940" max="7940" width="8.42578125" style="1" bestFit="1" customWidth="1"/>
    <col min="7941" max="7941" width="4.140625" style="1" customWidth="1"/>
    <col min="7942" max="7942" width="41.85546875" style="1" customWidth="1"/>
    <col min="7943" max="7943" width="4.5703125" style="1" customWidth="1"/>
    <col min="7944" max="7944" width="14.85546875" style="1" bestFit="1" customWidth="1"/>
    <col min="7945" max="7945" width="4.28515625" style="1" customWidth="1"/>
    <col min="7946" max="7946" width="14.85546875" style="1" bestFit="1" customWidth="1"/>
    <col min="7947" max="7947" width="4.85546875" style="1" customWidth="1"/>
    <col min="7948" max="7948" width="14.85546875" style="1" bestFit="1" customWidth="1"/>
    <col min="7949" max="7949" width="4.5703125" style="1" customWidth="1"/>
    <col min="7950" max="7951" width="14.85546875" style="1" bestFit="1" customWidth="1"/>
    <col min="7952" max="7952" width="5" style="1" customWidth="1"/>
    <col min="7953" max="7954" width="14.85546875" style="1" bestFit="1" customWidth="1"/>
    <col min="7955" max="7955" width="8" style="1" customWidth="1"/>
    <col min="7956" max="7956" width="10" style="1" bestFit="1" customWidth="1"/>
    <col min="7957" max="7958" width="3.28515625" style="1" bestFit="1" customWidth="1"/>
    <col min="7959" max="7959" width="3.7109375" style="1" customWidth="1"/>
    <col min="7960" max="7960" width="4.28515625" style="1" customWidth="1"/>
    <col min="7961" max="8193" width="41.140625" style="1"/>
    <col min="8194" max="8194" width="4.140625" style="1" customWidth="1"/>
    <col min="8195" max="8195" width="6.28515625" style="1" bestFit="1" customWidth="1"/>
    <col min="8196" max="8196" width="8.42578125" style="1" bestFit="1" customWidth="1"/>
    <col min="8197" max="8197" width="4.140625" style="1" customWidth="1"/>
    <col min="8198" max="8198" width="41.85546875" style="1" customWidth="1"/>
    <col min="8199" max="8199" width="4.5703125" style="1" customWidth="1"/>
    <col min="8200" max="8200" width="14.85546875" style="1" bestFit="1" customWidth="1"/>
    <col min="8201" max="8201" width="4.28515625" style="1" customWidth="1"/>
    <col min="8202" max="8202" width="14.85546875" style="1" bestFit="1" customWidth="1"/>
    <col min="8203" max="8203" width="4.85546875" style="1" customWidth="1"/>
    <col min="8204" max="8204" width="14.85546875" style="1" bestFit="1" customWidth="1"/>
    <col min="8205" max="8205" width="4.5703125" style="1" customWidth="1"/>
    <col min="8206" max="8207" width="14.85546875" style="1" bestFit="1" customWidth="1"/>
    <col min="8208" max="8208" width="5" style="1" customWidth="1"/>
    <col min="8209" max="8210" width="14.85546875" style="1" bestFit="1" customWidth="1"/>
    <col min="8211" max="8211" width="8" style="1" customWidth="1"/>
    <col min="8212" max="8212" width="10" style="1" bestFit="1" customWidth="1"/>
    <col min="8213" max="8214" width="3.28515625" style="1" bestFit="1" customWidth="1"/>
    <col min="8215" max="8215" width="3.7109375" style="1" customWidth="1"/>
    <col min="8216" max="8216" width="4.28515625" style="1" customWidth="1"/>
    <col min="8217" max="8449" width="41.140625" style="1"/>
    <col min="8450" max="8450" width="4.140625" style="1" customWidth="1"/>
    <col min="8451" max="8451" width="6.28515625" style="1" bestFit="1" customWidth="1"/>
    <col min="8452" max="8452" width="8.42578125" style="1" bestFit="1" customWidth="1"/>
    <col min="8453" max="8453" width="4.140625" style="1" customWidth="1"/>
    <col min="8454" max="8454" width="41.85546875" style="1" customWidth="1"/>
    <col min="8455" max="8455" width="4.5703125" style="1" customWidth="1"/>
    <col min="8456" max="8456" width="14.85546875" style="1" bestFit="1" customWidth="1"/>
    <col min="8457" max="8457" width="4.28515625" style="1" customWidth="1"/>
    <col min="8458" max="8458" width="14.85546875" style="1" bestFit="1" customWidth="1"/>
    <col min="8459" max="8459" width="4.85546875" style="1" customWidth="1"/>
    <col min="8460" max="8460" width="14.85546875" style="1" bestFit="1" customWidth="1"/>
    <col min="8461" max="8461" width="4.5703125" style="1" customWidth="1"/>
    <col min="8462" max="8463" width="14.85546875" style="1" bestFit="1" customWidth="1"/>
    <col min="8464" max="8464" width="5" style="1" customWidth="1"/>
    <col min="8465" max="8466" width="14.85546875" style="1" bestFit="1" customWidth="1"/>
    <col min="8467" max="8467" width="8" style="1" customWidth="1"/>
    <col min="8468" max="8468" width="10" style="1" bestFit="1" customWidth="1"/>
    <col min="8469" max="8470" width="3.28515625" style="1" bestFit="1" customWidth="1"/>
    <col min="8471" max="8471" width="3.7109375" style="1" customWidth="1"/>
    <col min="8472" max="8472" width="4.28515625" style="1" customWidth="1"/>
    <col min="8473" max="8705" width="41.140625" style="1"/>
    <col min="8706" max="8706" width="4.140625" style="1" customWidth="1"/>
    <col min="8707" max="8707" width="6.28515625" style="1" bestFit="1" customWidth="1"/>
    <col min="8708" max="8708" width="8.42578125" style="1" bestFit="1" customWidth="1"/>
    <col min="8709" max="8709" width="4.140625" style="1" customWidth="1"/>
    <col min="8710" max="8710" width="41.85546875" style="1" customWidth="1"/>
    <col min="8711" max="8711" width="4.5703125" style="1" customWidth="1"/>
    <col min="8712" max="8712" width="14.85546875" style="1" bestFit="1" customWidth="1"/>
    <col min="8713" max="8713" width="4.28515625" style="1" customWidth="1"/>
    <col min="8714" max="8714" width="14.85546875" style="1" bestFit="1" customWidth="1"/>
    <col min="8715" max="8715" width="4.85546875" style="1" customWidth="1"/>
    <col min="8716" max="8716" width="14.85546875" style="1" bestFit="1" customWidth="1"/>
    <col min="8717" max="8717" width="4.5703125" style="1" customWidth="1"/>
    <col min="8718" max="8719" width="14.85546875" style="1" bestFit="1" customWidth="1"/>
    <col min="8720" max="8720" width="5" style="1" customWidth="1"/>
    <col min="8721" max="8722" width="14.85546875" style="1" bestFit="1" customWidth="1"/>
    <col min="8723" max="8723" width="8" style="1" customWidth="1"/>
    <col min="8724" max="8724" width="10" style="1" bestFit="1" customWidth="1"/>
    <col min="8725" max="8726" width="3.28515625" style="1" bestFit="1" customWidth="1"/>
    <col min="8727" max="8727" width="3.7109375" style="1" customWidth="1"/>
    <col min="8728" max="8728" width="4.28515625" style="1" customWidth="1"/>
    <col min="8729" max="8961" width="41.140625" style="1"/>
    <col min="8962" max="8962" width="4.140625" style="1" customWidth="1"/>
    <col min="8963" max="8963" width="6.28515625" style="1" bestFit="1" customWidth="1"/>
    <col min="8964" max="8964" width="8.42578125" style="1" bestFit="1" customWidth="1"/>
    <col min="8965" max="8965" width="4.140625" style="1" customWidth="1"/>
    <col min="8966" max="8966" width="41.85546875" style="1" customWidth="1"/>
    <col min="8967" max="8967" width="4.5703125" style="1" customWidth="1"/>
    <col min="8968" max="8968" width="14.85546875" style="1" bestFit="1" customWidth="1"/>
    <col min="8969" max="8969" width="4.28515625" style="1" customWidth="1"/>
    <col min="8970" max="8970" width="14.85546875" style="1" bestFit="1" customWidth="1"/>
    <col min="8971" max="8971" width="4.85546875" style="1" customWidth="1"/>
    <col min="8972" max="8972" width="14.85546875" style="1" bestFit="1" customWidth="1"/>
    <col min="8973" max="8973" width="4.5703125" style="1" customWidth="1"/>
    <col min="8974" max="8975" width="14.85546875" style="1" bestFit="1" customWidth="1"/>
    <col min="8976" max="8976" width="5" style="1" customWidth="1"/>
    <col min="8977" max="8978" width="14.85546875" style="1" bestFit="1" customWidth="1"/>
    <col min="8979" max="8979" width="8" style="1" customWidth="1"/>
    <col min="8980" max="8980" width="10" style="1" bestFit="1" customWidth="1"/>
    <col min="8981" max="8982" width="3.28515625" style="1" bestFit="1" customWidth="1"/>
    <col min="8983" max="8983" width="3.7109375" style="1" customWidth="1"/>
    <col min="8984" max="8984" width="4.28515625" style="1" customWidth="1"/>
    <col min="8985" max="9217" width="41.140625" style="1"/>
    <col min="9218" max="9218" width="4.140625" style="1" customWidth="1"/>
    <col min="9219" max="9219" width="6.28515625" style="1" bestFit="1" customWidth="1"/>
    <col min="9220" max="9220" width="8.42578125" style="1" bestFit="1" customWidth="1"/>
    <col min="9221" max="9221" width="4.140625" style="1" customWidth="1"/>
    <col min="9222" max="9222" width="41.85546875" style="1" customWidth="1"/>
    <col min="9223" max="9223" width="4.5703125" style="1" customWidth="1"/>
    <col min="9224" max="9224" width="14.85546875" style="1" bestFit="1" customWidth="1"/>
    <col min="9225" max="9225" width="4.28515625" style="1" customWidth="1"/>
    <col min="9226" max="9226" width="14.85546875" style="1" bestFit="1" customWidth="1"/>
    <col min="9227" max="9227" width="4.85546875" style="1" customWidth="1"/>
    <col min="9228" max="9228" width="14.85546875" style="1" bestFit="1" customWidth="1"/>
    <col min="9229" max="9229" width="4.5703125" style="1" customWidth="1"/>
    <col min="9230" max="9231" width="14.85546875" style="1" bestFit="1" customWidth="1"/>
    <col min="9232" max="9232" width="5" style="1" customWidth="1"/>
    <col min="9233" max="9234" width="14.85546875" style="1" bestFit="1" customWidth="1"/>
    <col min="9235" max="9235" width="8" style="1" customWidth="1"/>
    <col min="9236" max="9236" width="10" style="1" bestFit="1" customWidth="1"/>
    <col min="9237" max="9238" width="3.28515625" style="1" bestFit="1" customWidth="1"/>
    <col min="9239" max="9239" width="3.7109375" style="1" customWidth="1"/>
    <col min="9240" max="9240" width="4.28515625" style="1" customWidth="1"/>
    <col min="9241" max="9473" width="41.140625" style="1"/>
    <col min="9474" max="9474" width="4.140625" style="1" customWidth="1"/>
    <col min="9475" max="9475" width="6.28515625" style="1" bestFit="1" customWidth="1"/>
    <col min="9476" max="9476" width="8.42578125" style="1" bestFit="1" customWidth="1"/>
    <col min="9477" max="9477" width="4.140625" style="1" customWidth="1"/>
    <col min="9478" max="9478" width="41.85546875" style="1" customWidth="1"/>
    <col min="9479" max="9479" width="4.5703125" style="1" customWidth="1"/>
    <col min="9480" max="9480" width="14.85546875" style="1" bestFit="1" customWidth="1"/>
    <col min="9481" max="9481" width="4.28515625" style="1" customWidth="1"/>
    <col min="9482" max="9482" width="14.85546875" style="1" bestFit="1" customWidth="1"/>
    <col min="9483" max="9483" width="4.85546875" style="1" customWidth="1"/>
    <col min="9484" max="9484" width="14.85546875" style="1" bestFit="1" customWidth="1"/>
    <col min="9485" max="9485" width="4.5703125" style="1" customWidth="1"/>
    <col min="9486" max="9487" width="14.85546875" style="1" bestFit="1" customWidth="1"/>
    <col min="9488" max="9488" width="5" style="1" customWidth="1"/>
    <col min="9489" max="9490" width="14.85546875" style="1" bestFit="1" customWidth="1"/>
    <col min="9491" max="9491" width="8" style="1" customWidth="1"/>
    <col min="9492" max="9492" width="10" style="1" bestFit="1" customWidth="1"/>
    <col min="9493" max="9494" width="3.28515625" style="1" bestFit="1" customWidth="1"/>
    <col min="9495" max="9495" width="3.7109375" style="1" customWidth="1"/>
    <col min="9496" max="9496" width="4.28515625" style="1" customWidth="1"/>
    <col min="9497" max="9729" width="41.140625" style="1"/>
    <col min="9730" max="9730" width="4.140625" style="1" customWidth="1"/>
    <col min="9731" max="9731" width="6.28515625" style="1" bestFit="1" customWidth="1"/>
    <col min="9732" max="9732" width="8.42578125" style="1" bestFit="1" customWidth="1"/>
    <col min="9733" max="9733" width="4.140625" style="1" customWidth="1"/>
    <col min="9734" max="9734" width="41.85546875" style="1" customWidth="1"/>
    <col min="9735" max="9735" width="4.5703125" style="1" customWidth="1"/>
    <col min="9736" max="9736" width="14.85546875" style="1" bestFit="1" customWidth="1"/>
    <col min="9737" max="9737" width="4.28515625" style="1" customWidth="1"/>
    <col min="9738" max="9738" width="14.85546875" style="1" bestFit="1" customWidth="1"/>
    <col min="9739" max="9739" width="4.85546875" style="1" customWidth="1"/>
    <col min="9740" max="9740" width="14.85546875" style="1" bestFit="1" customWidth="1"/>
    <col min="9741" max="9741" width="4.5703125" style="1" customWidth="1"/>
    <col min="9742" max="9743" width="14.85546875" style="1" bestFit="1" customWidth="1"/>
    <col min="9744" max="9744" width="5" style="1" customWidth="1"/>
    <col min="9745" max="9746" width="14.85546875" style="1" bestFit="1" customWidth="1"/>
    <col min="9747" max="9747" width="8" style="1" customWidth="1"/>
    <col min="9748" max="9748" width="10" style="1" bestFit="1" customWidth="1"/>
    <col min="9749" max="9750" width="3.28515625" style="1" bestFit="1" customWidth="1"/>
    <col min="9751" max="9751" width="3.7109375" style="1" customWidth="1"/>
    <col min="9752" max="9752" width="4.28515625" style="1" customWidth="1"/>
    <col min="9753" max="9985" width="41.140625" style="1"/>
    <col min="9986" max="9986" width="4.140625" style="1" customWidth="1"/>
    <col min="9987" max="9987" width="6.28515625" style="1" bestFit="1" customWidth="1"/>
    <col min="9988" max="9988" width="8.42578125" style="1" bestFit="1" customWidth="1"/>
    <col min="9989" max="9989" width="4.140625" style="1" customWidth="1"/>
    <col min="9990" max="9990" width="41.85546875" style="1" customWidth="1"/>
    <col min="9991" max="9991" width="4.5703125" style="1" customWidth="1"/>
    <col min="9992" max="9992" width="14.85546875" style="1" bestFit="1" customWidth="1"/>
    <col min="9993" max="9993" width="4.28515625" style="1" customWidth="1"/>
    <col min="9994" max="9994" width="14.85546875" style="1" bestFit="1" customWidth="1"/>
    <col min="9995" max="9995" width="4.85546875" style="1" customWidth="1"/>
    <col min="9996" max="9996" width="14.85546875" style="1" bestFit="1" customWidth="1"/>
    <col min="9997" max="9997" width="4.5703125" style="1" customWidth="1"/>
    <col min="9998" max="9999" width="14.85546875" style="1" bestFit="1" customWidth="1"/>
    <col min="10000" max="10000" width="5" style="1" customWidth="1"/>
    <col min="10001" max="10002" width="14.85546875" style="1" bestFit="1" customWidth="1"/>
    <col min="10003" max="10003" width="8" style="1" customWidth="1"/>
    <col min="10004" max="10004" width="10" style="1" bestFit="1" customWidth="1"/>
    <col min="10005" max="10006" width="3.28515625" style="1" bestFit="1" customWidth="1"/>
    <col min="10007" max="10007" width="3.7109375" style="1" customWidth="1"/>
    <col min="10008" max="10008" width="4.28515625" style="1" customWidth="1"/>
    <col min="10009" max="10241" width="41.140625" style="1"/>
    <col min="10242" max="10242" width="4.140625" style="1" customWidth="1"/>
    <col min="10243" max="10243" width="6.28515625" style="1" bestFit="1" customWidth="1"/>
    <col min="10244" max="10244" width="8.42578125" style="1" bestFit="1" customWidth="1"/>
    <col min="10245" max="10245" width="4.140625" style="1" customWidth="1"/>
    <col min="10246" max="10246" width="41.85546875" style="1" customWidth="1"/>
    <col min="10247" max="10247" width="4.5703125" style="1" customWidth="1"/>
    <col min="10248" max="10248" width="14.85546875" style="1" bestFit="1" customWidth="1"/>
    <col min="10249" max="10249" width="4.28515625" style="1" customWidth="1"/>
    <col min="10250" max="10250" width="14.85546875" style="1" bestFit="1" customWidth="1"/>
    <col min="10251" max="10251" width="4.85546875" style="1" customWidth="1"/>
    <col min="10252" max="10252" width="14.85546875" style="1" bestFit="1" customWidth="1"/>
    <col min="10253" max="10253" width="4.5703125" style="1" customWidth="1"/>
    <col min="10254" max="10255" width="14.85546875" style="1" bestFit="1" customWidth="1"/>
    <col min="10256" max="10256" width="5" style="1" customWidth="1"/>
    <col min="10257" max="10258" width="14.85546875" style="1" bestFit="1" customWidth="1"/>
    <col min="10259" max="10259" width="8" style="1" customWidth="1"/>
    <col min="10260" max="10260" width="10" style="1" bestFit="1" customWidth="1"/>
    <col min="10261" max="10262" width="3.28515625" style="1" bestFit="1" customWidth="1"/>
    <col min="10263" max="10263" width="3.7109375" style="1" customWidth="1"/>
    <col min="10264" max="10264" width="4.28515625" style="1" customWidth="1"/>
    <col min="10265" max="10497" width="41.140625" style="1"/>
    <col min="10498" max="10498" width="4.140625" style="1" customWidth="1"/>
    <col min="10499" max="10499" width="6.28515625" style="1" bestFit="1" customWidth="1"/>
    <col min="10500" max="10500" width="8.42578125" style="1" bestFit="1" customWidth="1"/>
    <col min="10501" max="10501" width="4.140625" style="1" customWidth="1"/>
    <col min="10502" max="10502" width="41.85546875" style="1" customWidth="1"/>
    <col min="10503" max="10503" width="4.5703125" style="1" customWidth="1"/>
    <col min="10504" max="10504" width="14.85546875" style="1" bestFit="1" customWidth="1"/>
    <col min="10505" max="10505" width="4.28515625" style="1" customWidth="1"/>
    <col min="10506" max="10506" width="14.85546875" style="1" bestFit="1" customWidth="1"/>
    <col min="10507" max="10507" width="4.85546875" style="1" customWidth="1"/>
    <col min="10508" max="10508" width="14.85546875" style="1" bestFit="1" customWidth="1"/>
    <col min="10509" max="10509" width="4.5703125" style="1" customWidth="1"/>
    <col min="10510" max="10511" width="14.85546875" style="1" bestFit="1" customWidth="1"/>
    <col min="10512" max="10512" width="5" style="1" customWidth="1"/>
    <col min="10513" max="10514" width="14.85546875" style="1" bestFit="1" customWidth="1"/>
    <col min="10515" max="10515" width="8" style="1" customWidth="1"/>
    <col min="10516" max="10516" width="10" style="1" bestFit="1" customWidth="1"/>
    <col min="10517" max="10518" width="3.28515625" style="1" bestFit="1" customWidth="1"/>
    <col min="10519" max="10519" width="3.7109375" style="1" customWidth="1"/>
    <col min="10520" max="10520" width="4.28515625" style="1" customWidth="1"/>
    <col min="10521" max="10753" width="41.140625" style="1"/>
    <col min="10754" max="10754" width="4.140625" style="1" customWidth="1"/>
    <col min="10755" max="10755" width="6.28515625" style="1" bestFit="1" customWidth="1"/>
    <col min="10756" max="10756" width="8.42578125" style="1" bestFit="1" customWidth="1"/>
    <col min="10757" max="10757" width="4.140625" style="1" customWidth="1"/>
    <col min="10758" max="10758" width="41.85546875" style="1" customWidth="1"/>
    <col min="10759" max="10759" width="4.5703125" style="1" customWidth="1"/>
    <col min="10760" max="10760" width="14.85546875" style="1" bestFit="1" customWidth="1"/>
    <col min="10761" max="10761" width="4.28515625" style="1" customWidth="1"/>
    <col min="10762" max="10762" width="14.85546875" style="1" bestFit="1" customWidth="1"/>
    <col min="10763" max="10763" width="4.85546875" style="1" customWidth="1"/>
    <col min="10764" max="10764" width="14.85546875" style="1" bestFit="1" customWidth="1"/>
    <col min="10765" max="10765" width="4.5703125" style="1" customWidth="1"/>
    <col min="10766" max="10767" width="14.85546875" style="1" bestFit="1" customWidth="1"/>
    <col min="10768" max="10768" width="5" style="1" customWidth="1"/>
    <col min="10769" max="10770" width="14.85546875" style="1" bestFit="1" customWidth="1"/>
    <col min="10771" max="10771" width="8" style="1" customWidth="1"/>
    <col min="10772" max="10772" width="10" style="1" bestFit="1" customWidth="1"/>
    <col min="10773" max="10774" width="3.28515625" style="1" bestFit="1" customWidth="1"/>
    <col min="10775" max="10775" width="3.7109375" style="1" customWidth="1"/>
    <col min="10776" max="10776" width="4.28515625" style="1" customWidth="1"/>
    <col min="10777" max="11009" width="41.140625" style="1"/>
    <col min="11010" max="11010" width="4.140625" style="1" customWidth="1"/>
    <col min="11011" max="11011" width="6.28515625" style="1" bestFit="1" customWidth="1"/>
    <col min="11012" max="11012" width="8.42578125" style="1" bestFit="1" customWidth="1"/>
    <col min="11013" max="11013" width="4.140625" style="1" customWidth="1"/>
    <col min="11014" max="11014" width="41.85546875" style="1" customWidth="1"/>
    <col min="11015" max="11015" width="4.5703125" style="1" customWidth="1"/>
    <col min="11016" max="11016" width="14.85546875" style="1" bestFit="1" customWidth="1"/>
    <col min="11017" max="11017" width="4.28515625" style="1" customWidth="1"/>
    <col min="11018" max="11018" width="14.85546875" style="1" bestFit="1" customWidth="1"/>
    <col min="11019" max="11019" width="4.85546875" style="1" customWidth="1"/>
    <col min="11020" max="11020" width="14.85546875" style="1" bestFit="1" customWidth="1"/>
    <col min="11021" max="11021" width="4.5703125" style="1" customWidth="1"/>
    <col min="11022" max="11023" width="14.85546875" style="1" bestFit="1" customWidth="1"/>
    <col min="11024" max="11024" width="5" style="1" customWidth="1"/>
    <col min="11025" max="11026" width="14.85546875" style="1" bestFit="1" customWidth="1"/>
    <col min="11027" max="11027" width="8" style="1" customWidth="1"/>
    <col min="11028" max="11028" width="10" style="1" bestFit="1" customWidth="1"/>
    <col min="11029" max="11030" width="3.28515625" style="1" bestFit="1" customWidth="1"/>
    <col min="11031" max="11031" width="3.7109375" style="1" customWidth="1"/>
    <col min="11032" max="11032" width="4.28515625" style="1" customWidth="1"/>
    <col min="11033" max="11265" width="41.140625" style="1"/>
    <col min="11266" max="11266" width="4.140625" style="1" customWidth="1"/>
    <col min="11267" max="11267" width="6.28515625" style="1" bestFit="1" customWidth="1"/>
    <col min="11268" max="11268" width="8.42578125" style="1" bestFit="1" customWidth="1"/>
    <col min="11269" max="11269" width="4.140625" style="1" customWidth="1"/>
    <col min="11270" max="11270" width="41.85546875" style="1" customWidth="1"/>
    <col min="11271" max="11271" width="4.5703125" style="1" customWidth="1"/>
    <col min="11272" max="11272" width="14.85546875" style="1" bestFit="1" customWidth="1"/>
    <col min="11273" max="11273" width="4.28515625" style="1" customWidth="1"/>
    <col min="11274" max="11274" width="14.85546875" style="1" bestFit="1" customWidth="1"/>
    <col min="11275" max="11275" width="4.85546875" style="1" customWidth="1"/>
    <col min="11276" max="11276" width="14.85546875" style="1" bestFit="1" customWidth="1"/>
    <col min="11277" max="11277" width="4.5703125" style="1" customWidth="1"/>
    <col min="11278" max="11279" width="14.85546875" style="1" bestFit="1" customWidth="1"/>
    <col min="11280" max="11280" width="5" style="1" customWidth="1"/>
    <col min="11281" max="11282" width="14.85546875" style="1" bestFit="1" customWidth="1"/>
    <col min="11283" max="11283" width="8" style="1" customWidth="1"/>
    <col min="11284" max="11284" width="10" style="1" bestFit="1" customWidth="1"/>
    <col min="11285" max="11286" width="3.28515625" style="1" bestFit="1" customWidth="1"/>
    <col min="11287" max="11287" width="3.7109375" style="1" customWidth="1"/>
    <col min="11288" max="11288" width="4.28515625" style="1" customWidth="1"/>
    <col min="11289" max="11521" width="41.140625" style="1"/>
    <col min="11522" max="11522" width="4.140625" style="1" customWidth="1"/>
    <col min="11523" max="11523" width="6.28515625" style="1" bestFit="1" customWidth="1"/>
    <col min="11524" max="11524" width="8.42578125" style="1" bestFit="1" customWidth="1"/>
    <col min="11525" max="11525" width="4.140625" style="1" customWidth="1"/>
    <col min="11526" max="11526" width="41.85546875" style="1" customWidth="1"/>
    <col min="11527" max="11527" width="4.5703125" style="1" customWidth="1"/>
    <col min="11528" max="11528" width="14.85546875" style="1" bestFit="1" customWidth="1"/>
    <col min="11529" max="11529" width="4.28515625" style="1" customWidth="1"/>
    <col min="11530" max="11530" width="14.85546875" style="1" bestFit="1" customWidth="1"/>
    <col min="11531" max="11531" width="4.85546875" style="1" customWidth="1"/>
    <col min="11532" max="11532" width="14.85546875" style="1" bestFit="1" customWidth="1"/>
    <col min="11533" max="11533" width="4.5703125" style="1" customWidth="1"/>
    <col min="11534" max="11535" width="14.85546875" style="1" bestFit="1" customWidth="1"/>
    <col min="11536" max="11536" width="5" style="1" customWidth="1"/>
    <col min="11537" max="11538" width="14.85546875" style="1" bestFit="1" customWidth="1"/>
    <col min="11539" max="11539" width="8" style="1" customWidth="1"/>
    <col min="11540" max="11540" width="10" style="1" bestFit="1" customWidth="1"/>
    <col min="11541" max="11542" width="3.28515625" style="1" bestFit="1" customWidth="1"/>
    <col min="11543" max="11543" width="3.7109375" style="1" customWidth="1"/>
    <col min="11544" max="11544" width="4.28515625" style="1" customWidth="1"/>
    <col min="11545" max="11777" width="41.140625" style="1"/>
    <col min="11778" max="11778" width="4.140625" style="1" customWidth="1"/>
    <col min="11779" max="11779" width="6.28515625" style="1" bestFit="1" customWidth="1"/>
    <col min="11780" max="11780" width="8.42578125" style="1" bestFit="1" customWidth="1"/>
    <col min="11781" max="11781" width="4.140625" style="1" customWidth="1"/>
    <col min="11782" max="11782" width="41.85546875" style="1" customWidth="1"/>
    <col min="11783" max="11783" width="4.5703125" style="1" customWidth="1"/>
    <col min="11784" max="11784" width="14.85546875" style="1" bestFit="1" customWidth="1"/>
    <col min="11785" max="11785" width="4.28515625" style="1" customWidth="1"/>
    <col min="11786" max="11786" width="14.85546875" style="1" bestFit="1" customWidth="1"/>
    <col min="11787" max="11787" width="4.85546875" style="1" customWidth="1"/>
    <col min="11788" max="11788" width="14.85546875" style="1" bestFit="1" customWidth="1"/>
    <col min="11789" max="11789" width="4.5703125" style="1" customWidth="1"/>
    <col min="11790" max="11791" width="14.85546875" style="1" bestFit="1" customWidth="1"/>
    <col min="11792" max="11792" width="5" style="1" customWidth="1"/>
    <col min="11793" max="11794" width="14.85546875" style="1" bestFit="1" customWidth="1"/>
    <col min="11795" max="11795" width="8" style="1" customWidth="1"/>
    <col min="11796" max="11796" width="10" style="1" bestFit="1" customWidth="1"/>
    <col min="11797" max="11798" width="3.28515625" style="1" bestFit="1" customWidth="1"/>
    <col min="11799" max="11799" width="3.7109375" style="1" customWidth="1"/>
    <col min="11800" max="11800" width="4.28515625" style="1" customWidth="1"/>
    <col min="11801" max="12033" width="41.140625" style="1"/>
    <col min="12034" max="12034" width="4.140625" style="1" customWidth="1"/>
    <col min="12035" max="12035" width="6.28515625" style="1" bestFit="1" customWidth="1"/>
    <col min="12036" max="12036" width="8.42578125" style="1" bestFit="1" customWidth="1"/>
    <col min="12037" max="12037" width="4.140625" style="1" customWidth="1"/>
    <col min="12038" max="12038" width="41.85546875" style="1" customWidth="1"/>
    <col min="12039" max="12039" width="4.5703125" style="1" customWidth="1"/>
    <col min="12040" max="12040" width="14.85546875" style="1" bestFit="1" customWidth="1"/>
    <col min="12041" max="12041" width="4.28515625" style="1" customWidth="1"/>
    <col min="12042" max="12042" width="14.85546875" style="1" bestFit="1" customWidth="1"/>
    <col min="12043" max="12043" width="4.85546875" style="1" customWidth="1"/>
    <col min="12044" max="12044" width="14.85546875" style="1" bestFit="1" customWidth="1"/>
    <col min="12045" max="12045" width="4.5703125" style="1" customWidth="1"/>
    <col min="12046" max="12047" width="14.85546875" style="1" bestFit="1" customWidth="1"/>
    <col min="12048" max="12048" width="5" style="1" customWidth="1"/>
    <col min="12049" max="12050" width="14.85546875" style="1" bestFit="1" customWidth="1"/>
    <col min="12051" max="12051" width="8" style="1" customWidth="1"/>
    <col min="12052" max="12052" width="10" style="1" bestFit="1" customWidth="1"/>
    <col min="12053" max="12054" width="3.28515625" style="1" bestFit="1" customWidth="1"/>
    <col min="12055" max="12055" width="3.7109375" style="1" customWidth="1"/>
    <col min="12056" max="12056" width="4.28515625" style="1" customWidth="1"/>
    <col min="12057" max="12289" width="41.140625" style="1"/>
    <col min="12290" max="12290" width="4.140625" style="1" customWidth="1"/>
    <col min="12291" max="12291" width="6.28515625" style="1" bestFit="1" customWidth="1"/>
    <col min="12292" max="12292" width="8.42578125" style="1" bestFit="1" customWidth="1"/>
    <col min="12293" max="12293" width="4.140625" style="1" customWidth="1"/>
    <col min="12294" max="12294" width="41.85546875" style="1" customWidth="1"/>
    <col min="12295" max="12295" width="4.5703125" style="1" customWidth="1"/>
    <col min="12296" max="12296" width="14.85546875" style="1" bestFit="1" customWidth="1"/>
    <col min="12297" max="12297" width="4.28515625" style="1" customWidth="1"/>
    <col min="12298" max="12298" width="14.85546875" style="1" bestFit="1" customWidth="1"/>
    <col min="12299" max="12299" width="4.85546875" style="1" customWidth="1"/>
    <col min="12300" max="12300" width="14.85546875" style="1" bestFit="1" customWidth="1"/>
    <col min="12301" max="12301" width="4.5703125" style="1" customWidth="1"/>
    <col min="12302" max="12303" width="14.85546875" style="1" bestFit="1" customWidth="1"/>
    <col min="12304" max="12304" width="5" style="1" customWidth="1"/>
    <col min="12305" max="12306" width="14.85546875" style="1" bestFit="1" customWidth="1"/>
    <col min="12307" max="12307" width="8" style="1" customWidth="1"/>
    <col min="12308" max="12308" width="10" style="1" bestFit="1" customWidth="1"/>
    <col min="12309" max="12310" width="3.28515625" style="1" bestFit="1" customWidth="1"/>
    <col min="12311" max="12311" width="3.7109375" style="1" customWidth="1"/>
    <col min="12312" max="12312" width="4.28515625" style="1" customWidth="1"/>
    <col min="12313" max="12545" width="41.140625" style="1"/>
    <col min="12546" max="12546" width="4.140625" style="1" customWidth="1"/>
    <col min="12547" max="12547" width="6.28515625" style="1" bestFit="1" customWidth="1"/>
    <col min="12548" max="12548" width="8.42578125" style="1" bestFit="1" customWidth="1"/>
    <col min="12549" max="12549" width="4.140625" style="1" customWidth="1"/>
    <col min="12550" max="12550" width="41.85546875" style="1" customWidth="1"/>
    <col min="12551" max="12551" width="4.5703125" style="1" customWidth="1"/>
    <col min="12552" max="12552" width="14.85546875" style="1" bestFit="1" customWidth="1"/>
    <col min="12553" max="12553" width="4.28515625" style="1" customWidth="1"/>
    <col min="12554" max="12554" width="14.85546875" style="1" bestFit="1" customWidth="1"/>
    <col min="12555" max="12555" width="4.85546875" style="1" customWidth="1"/>
    <col min="12556" max="12556" width="14.85546875" style="1" bestFit="1" customWidth="1"/>
    <col min="12557" max="12557" width="4.5703125" style="1" customWidth="1"/>
    <col min="12558" max="12559" width="14.85546875" style="1" bestFit="1" customWidth="1"/>
    <col min="12560" max="12560" width="5" style="1" customWidth="1"/>
    <col min="12561" max="12562" width="14.85546875" style="1" bestFit="1" customWidth="1"/>
    <col min="12563" max="12563" width="8" style="1" customWidth="1"/>
    <col min="12564" max="12564" width="10" style="1" bestFit="1" customWidth="1"/>
    <col min="12565" max="12566" width="3.28515625" style="1" bestFit="1" customWidth="1"/>
    <col min="12567" max="12567" width="3.7109375" style="1" customWidth="1"/>
    <col min="12568" max="12568" width="4.28515625" style="1" customWidth="1"/>
    <col min="12569" max="12801" width="41.140625" style="1"/>
    <col min="12802" max="12802" width="4.140625" style="1" customWidth="1"/>
    <col min="12803" max="12803" width="6.28515625" style="1" bestFit="1" customWidth="1"/>
    <col min="12804" max="12804" width="8.42578125" style="1" bestFit="1" customWidth="1"/>
    <col min="12805" max="12805" width="4.140625" style="1" customWidth="1"/>
    <col min="12806" max="12806" width="41.85546875" style="1" customWidth="1"/>
    <col min="12807" max="12807" width="4.5703125" style="1" customWidth="1"/>
    <col min="12808" max="12808" width="14.85546875" style="1" bestFit="1" customWidth="1"/>
    <col min="12809" max="12809" width="4.28515625" style="1" customWidth="1"/>
    <col min="12810" max="12810" width="14.85546875" style="1" bestFit="1" customWidth="1"/>
    <col min="12811" max="12811" width="4.85546875" style="1" customWidth="1"/>
    <col min="12812" max="12812" width="14.85546875" style="1" bestFit="1" customWidth="1"/>
    <col min="12813" max="12813" width="4.5703125" style="1" customWidth="1"/>
    <col min="12814" max="12815" width="14.85546875" style="1" bestFit="1" customWidth="1"/>
    <col min="12816" max="12816" width="5" style="1" customWidth="1"/>
    <col min="12817" max="12818" width="14.85546875" style="1" bestFit="1" customWidth="1"/>
    <col min="12819" max="12819" width="8" style="1" customWidth="1"/>
    <col min="12820" max="12820" width="10" style="1" bestFit="1" customWidth="1"/>
    <col min="12821" max="12822" width="3.28515625" style="1" bestFit="1" customWidth="1"/>
    <col min="12823" max="12823" width="3.7109375" style="1" customWidth="1"/>
    <col min="12824" max="12824" width="4.28515625" style="1" customWidth="1"/>
    <col min="12825" max="13057" width="41.140625" style="1"/>
    <col min="13058" max="13058" width="4.140625" style="1" customWidth="1"/>
    <col min="13059" max="13059" width="6.28515625" style="1" bestFit="1" customWidth="1"/>
    <col min="13060" max="13060" width="8.42578125" style="1" bestFit="1" customWidth="1"/>
    <col min="13061" max="13061" width="4.140625" style="1" customWidth="1"/>
    <col min="13062" max="13062" width="41.85546875" style="1" customWidth="1"/>
    <col min="13063" max="13063" width="4.5703125" style="1" customWidth="1"/>
    <col min="13064" max="13064" width="14.85546875" style="1" bestFit="1" customWidth="1"/>
    <col min="13065" max="13065" width="4.28515625" style="1" customWidth="1"/>
    <col min="13066" max="13066" width="14.85546875" style="1" bestFit="1" customWidth="1"/>
    <col min="13067" max="13067" width="4.85546875" style="1" customWidth="1"/>
    <col min="13068" max="13068" width="14.85546875" style="1" bestFit="1" customWidth="1"/>
    <col min="13069" max="13069" width="4.5703125" style="1" customWidth="1"/>
    <col min="13070" max="13071" width="14.85546875" style="1" bestFit="1" customWidth="1"/>
    <col min="13072" max="13072" width="5" style="1" customWidth="1"/>
    <col min="13073" max="13074" width="14.85546875" style="1" bestFit="1" customWidth="1"/>
    <col min="13075" max="13075" width="8" style="1" customWidth="1"/>
    <col min="13076" max="13076" width="10" style="1" bestFit="1" customWidth="1"/>
    <col min="13077" max="13078" width="3.28515625" style="1" bestFit="1" customWidth="1"/>
    <col min="13079" max="13079" width="3.7109375" style="1" customWidth="1"/>
    <col min="13080" max="13080" width="4.28515625" style="1" customWidth="1"/>
    <col min="13081" max="13313" width="41.140625" style="1"/>
    <col min="13314" max="13314" width="4.140625" style="1" customWidth="1"/>
    <col min="13315" max="13315" width="6.28515625" style="1" bestFit="1" customWidth="1"/>
    <col min="13316" max="13316" width="8.42578125" style="1" bestFit="1" customWidth="1"/>
    <col min="13317" max="13317" width="4.140625" style="1" customWidth="1"/>
    <col min="13318" max="13318" width="41.85546875" style="1" customWidth="1"/>
    <col min="13319" max="13319" width="4.5703125" style="1" customWidth="1"/>
    <col min="13320" max="13320" width="14.85546875" style="1" bestFit="1" customWidth="1"/>
    <col min="13321" max="13321" width="4.28515625" style="1" customWidth="1"/>
    <col min="13322" max="13322" width="14.85546875" style="1" bestFit="1" customWidth="1"/>
    <col min="13323" max="13323" width="4.85546875" style="1" customWidth="1"/>
    <col min="13324" max="13324" width="14.85546875" style="1" bestFit="1" customWidth="1"/>
    <col min="13325" max="13325" width="4.5703125" style="1" customWidth="1"/>
    <col min="13326" max="13327" width="14.85546875" style="1" bestFit="1" customWidth="1"/>
    <col min="13328" max="13328" width="5" style="1" customWidth="1"/>
    <col min="13329" max="13330" width="14.85546875" style="1" bestFit="1" customWidth="1"/>
    <col min="13331" max="13331" width="8" style="1" customWidth="1"/>
    <col min="13332" max="13332" width="10" style="1" bestFit="1" customWidth="1"/>
    <col min="13333" max="13334" width="3.28515625" style="1" bestFit="1" customWidth="1"/>
    <col min="13335" max="13335" width="3.7109375" style="1" customWidth="1"/>
    <col min="13336" max="13336" width="4.28515625" style="1" customWidth="1"/>
    <col min="13337" max="13569" width="41.140625" style="1"/>
    <col min="13570" max="13570" width="4.140625" style="1" customWidth="1"/>
    <col min="13571" max="13571" width="6.28515625" style="1" bestFit="1" customWidth="1"/>
    <col min="13572" max="13572" width="8.42578125" style="1" bestFit="1" customWidth="1"/>
    <col min="13573" max="13573" width="4.140625" style="1" customWidth="1"/>
    <col min="13574" max="13574" width="41.85546875" style="1" customWidth="1"/>
    <col min="13575" max="13575" width="4.5703125" style="1" customWidth="1"/>
    <col min="13576" max="13576" width="14.85546875" style="1" bestFit="1" customWidth="1"/>
    <col min="13577" max="13577" width="4.28515625" style="1" customWidth="1"/>
    <col min="13578" max="13578" width="14.85546875" style="1" bestFit="1" customWidth="1"/>
    <col min="13579" max="13579" width="4.85546875" style="1" customWidth="1"/>
    <col min="13580" max="13580" width="14.85546875" style="1" bestFit="1" customWidth="1"/>
    <col min="13581" max="13581" width="4.5703125" style="1" customWidth="1"/>
    <col min="13582" max="13583" width="14.85546875" style="1" bestFit="1" customWidth="1"/>
    <col min="13584" max="13584" width="5" style="1" customWidth="1"/>
    <col min="13585" max="13586" width="14.85546875" style="1" bestFit="1" customWidth="1"/>
    <col min="13587" max="13587" width="8" style="1" customWidth="1"/>
    <col min="13588" max="13588" width="10" style="1" bestFit="1" customWidth="1"/>
    <col min="13589" max="13590" width="3.28515625" style="1" bestFit="1" customWidth="1"/>
    <col min="13591" max="13591" width="3.7109375" style="1" customWidth="1"/>
    <col min="13592" max="13592" width="4.28515625" style="1" customWidth="1"/>
    <col min="13593" max="13825" width="41.140625" style="1"/>
    <col min="13826" max="13826" width="4.140625" style="1" customWidth="1"/>
    <col min="13827" max="13827" width="6.28515625" style="1" bestFit="1" customWidth="1"/>
    <col min="13828" max="13828" width="8.42578125" style="1" bestFit="1" customWidth="1"/>
    <col min="13829" max="13829" width="4.140625" style="1" customWidth="1"/>
    <col min="13830" max="13830" width="41.85546875" style="1" customWidth="1"/>
    <col min="13831" max="13831" width="4.5703125" style="1" customWidth="1"/>
    <col min="13832" max="13832" width="14.85546875" style="1" bestFit="1" customWidth="1"/>
    <col min="13833" max="13833" width="4.28515625" style="1" customWidth="1"/>
    <col min="13834" max="13834" width="14.85546875" style="1" bestFit="1" customWidth="1"/>
    <col min="13835" max="13835" width="4.85546875" style="1" customWidth="1"/>
    <col min="13836" max="13836" width="14.85546875" style="1" bestFit="1" customWidth="1"/>
    <col min="13837" max="13837" width="4.5703125" style="1" customWidth="1"/>
    <col min="13838" max="13839" width="14.85546875" style="1" bestFit="1" customWidth="1"/>
    <col min="13840" max="13840" width="5" style="1" customWidth="1"/>
    <col min="13841" max="13842" width="14.85546875" style="1" bestFit="1" customWidth="1"/>
    <col min="13843" max="13843" width="8" style="1" customWidth="1"/>
    <col min="13844" max="13844" width="10" style="1" bestFit="1" customWidth="1"/>
    <col min="13845" max="13846" width="3.28515625" style="1" bestFit="1" customWidth="1"/>
    <col min="13847" max="13847" width="3.7109375" style="1" customWidth="1"/>
    <col min="13848" max="13848" width="4.28515625" style="1" customWidth="1"/>
    <col min="13849" max="14081" width="41.140625" style="1"/>
    <col min="14082" max="14082" width="4.140625" style="1" customWidth="1"/>
    <col min="14083" max="14083" width="6.28515625" style="1" bestFit="1" customWidth="1"/>
    <col min="14084" max="14084" width="8.42578125" style="1" bestFit="1" customWidth="1"/>
    <col min="14085" max="14085" width="4.140625" style="1" customWidth="1"/>
    <col min="14086" max="14086" width="41.85546875" style="1" customWidth="1"/>
    <col min="14087" max="14087" width="4.5703125" style="1" customWidth="1"/>
    <col min="14088" max="14088" width="14.85546875" style="1" bestFit="1" customWidth="1"/>
    <col min="14089" max="14089" width="4.28515625" style="1" customWidth="1"/>
    <col min="14090" max="14090" width="14.85546875" style="1" bestFit="1" customWidth="1"/>
    <col min="14091" max="14091" width="4.85546875" style="1" customWidth="1"/>
    <col min="14092" max="14092" width="14.85546875" style="1" bestFit="1" customWidth="1"/>
    <col min="14093" max="14093" width="4.5703125" style="1" customWidth="1"/>
    <col min="14094" max="14095" width="14.85546875" style="1" bestFit="1" customWidth="1"/>
    <col min="14096" max="14096" width="5" style="1" customWidth="1"/>
    <col min="14097" max="14098" width="14.85546875" style="1" bestFit="1" customWidth="1"/>
    <col min="14099" max="14099" width="8" style="1" customWidth="1"/>
    <col min="14100" max="14100" width="10" style="1" bestFit="1" customWidth="1"/>
    <col min="14101" max="14102" width="3.28515625" style="1" bestFit="1" customWidth="1"/>
    <col min="14103" max="14103" width="3.7109375" style="1" customWidth="1"/>
    <col min="14104" max="14104" width="4.28515625" style="1" customWidth="1"/>
    <col min="14105" max="14337" width="41.140625" style="1"/>
    <col min="14338" max="14338" width="4.140625" style="1" customWidth="1"/>
    <col min="14339" max="14339" width="6.28515625" style="1" bestFit="1" customWidth="1"/>
    <col min="14340" max="14340" width="8.42578125" style="1" bestFit="1" customWidth="1"/>
    <col min="14341" max="14341" width="4.140625" style="1" customWidth="1"/>
    <col min="14342" max="14342" width="41.85546875" style="1" customWidth="1"/>
    <col min="14343" max="14343" width="4.5703125" style="1" customWidth="1"/>
    <col min="14344" max="14344" width="14.85546875" style="1" bestFit="1" customWidth="1"/>
    <col min="14345" max="14345" width="4.28515625" style="1" customWidth="1"/>
    <col min="14346" max="14346" width="14.85546875" style="1" bestFit="1" customWidth="1"/>
    <col min="14347" max="14347" width="4.85546875" style="1" customWidth="1"/>
    <col min="14348" max="14348" width="14.85546875" style="1" bestFit="1" customWidth="1"/>
    <col min="14349" max="14349" width="4.5703125" style="1" customWidth="1"/>
    <col min="14350" max="14351" width="14.85546875" style="1" bestFit="1" customWidth="1"/>
    <col min="14352" max="14352" width="5" style="1" customWidth="1"/>
    <col min="14353" max="14354" width="14.85546875" style="1" bestFit="1" customWidth="1"/>
    <col min="14355" max="14355" width="8" style="1" customWidth="1"/>
    <col min="14356" max="14356" width="10" style="1" bestFit="1" customWidth="1"/>
    <col min="14357" max="14358" width="3.28515625" style="1" bestFit="1" customWidth="1"/>
    <col min="14359" max="14359" width="3.7109375" style="1" customWidth="1"/>
    <col min="14360" max="14360" width="4.28515625" style="1" customWidth="1"/>
    <col min="14361" max="14593" width="41.140625" style="1"/>
    <col min="14594" max="14594" width="4.140625" style="1" customWidth="1"/>
    <col min="14595" max="14595" width="6.28515625" style="1" bestFit="1" customWidth="1"/>
    <col min="14596" max="14596" width="8.42578125" style="1" bestFit="1" customWidth="1"/>
    <col min="14597" max="14597" width="4.140625" style="1" customWidth="1"/>
    <col min="14598" max="14598" width="41.85546875" style="1" customWidth="1"/>
    <col min="14599" max="14599" width="4.5703125" style="1" customWidth="1"/>
    <col min="14600" max="14600" width="14.85546875" style="1" bestFit="1" customWidth="1"/>
    <col min="14601" max="14601" width="4.28515625" style="1" customWidth="1"/>
    <col min="14602" max="14602" width="14.85546875" style="1" bestFit="1" customWidth="1"/>
    <col min="14603" max="14603" width="4.85546875" style="1" customWidth="1"/>
    <col min="14604" max="14604" width="14.85546875" style="1" bestFit="1" customWidth="1"/>
    <col min="14605" max="14605" width="4.5703125" style="1" customWidth="1"/>
    <col min="14606" max="14607" width="14.85546875" style="1" bestFit="1" customWidth="1"/>
    <col min="14608" max="14608" width="5" style="1" customWidth="1"/>
    <col min="14609" max="14610" width="14.85546875" style="1" bestFit="1" customWidth="1"/>
    <col min="14611" max="14611" width="8" style="1" customWidth="1"/>
    <col min="14612" max="14612" width="10" style="1" bestFit="1" customWidth="1"/>
    <col min="14613" max="14614" width="3.28515625" style="1" bestFit="1" customWidth="1"/>
    <col min="14615" max="14615" width="3.7109375" style="1" customWidth="1"/>
    <col min="14616" max="14616" width="4.28515625" style="1" customWidth="1"/>
    <col min="14617" max="14849" width="41.140625" style="1"/>
    <col min="14850" max="14850" width="4.140625" style="1" customWidth="1"/>
    <col min="14851" max="14851" width="6.28515625" style="1" bestFit="1" customWidth="1"/>
    <col min="14852" max="14852" width="8.42578125" style="1" bestFit="1" customWidth="1"/>
    <col min="14853" max="14853" width="4.140625" style="1" customWidth="1"/>
    <col min="14854" max="14854" width="41.85546875" style="1" customWidth="1"/>
    <col min="14855" max="14855" width="4.5703125" style="1" customWidth="1"/>
    <col min="14856" max="14856" width="14.85546875" style="1" bestFit="1" customWidth="1"/>
    <col min="14857" max="14857" width="4.28515625" style="1" customWidth="1"/>
    <col min="14858" max="14858" width="14.85546875" style="1" bestFit="1" customWidth="1"/>
    <col min="14859" max="14859" width="4.85546875" style="1" customWidth="1"/>
    <col min="14860" max="14860" width="14.85546875" style="1" bestFit="1" customWidth="1"/>
    <col min="14861" max="14861" width="4.5703125" style="1" customWidth="1"/>
    <col min="14862" max="14863" width="14.85546875" style="1" bestFit="1" customWidth="1"/>
    <col min="14864" max="14864" width="5" style="1" customWidth="1"/>
    <col min="14865" max="14866" width="14.85546875" style="1" bestFit="1" customWidth="1"/>
    <col min="14867" max="14867" width="8" style="1" customWidth="1"/>
    <col min="14868" max="14868" width="10" style="1" bestFit="1" customWidth="1"/>
    <col min="14869" max="14870" width="3.28515625" style="1" bestFit="1" customWidth="1"/>
    <col min="14871" max="14871" width="3.7109375" style="1" customWidth="1"/>
    <col min="14872" max="14872" width="4.28515625" style="1" customWidth="1"/>
    <col min="14873" max="15105" width="41.140625" style="1"/>
    <col min="15106" max="15106" width="4.140625" style="1" customWidth="1"/>
    <col min="15107" max="15107" width="6.28515625" style="1" bestFit="1" customWidth="1"/>
    <col min="15108" max="15108" width="8.42578125" style="1" bestFit="1" customWidth="1"/>
    <col min="15109" max="15109" width="4.140625" style="1" customWidth="1"/>
    <col min="15110" max="15110" width="41.85546875" style="1" customWidth="1"/>
    <col min="15111" max="15111" width="4.5703125" style="1" customWidth="1"/>
    <col min="15112" max="15112" width="14.85546875" style="1" bestFit="1" customWidth="1"/>
    <col min="15113" max="15113" width="4.28515625" style="1" customWidth="1"/>
    <col min="15114" max="15114" width="14.85546875" style="1" bestFit="1" customWidth="1"/>
    <col min="15115" max="15115" width="4.85546875" style="1" customWidth="1"/>
    <col min="15116" max="15116" width="14.85546875" style="1" bestFit="1" customWidth="1"/>
    <col min="15117" max="15117" width="4.5703125" style="1" customWidth="1"/>
    <col min="15118" max="15119" width="14.85546875" style="1" bestFit="1" customWidth="1"/>
    <col min="15120" max="15120" width="5" style="1" customWidth="1"/>
    <col min="15121" max="15122" width="14.85546875" style="1" bestFit="1" customWidth="1"/>
    <col min="15123" max="15123" width="8" style="1" customWidth="1"/>
    <col min="15124" max="15124" width="10" style="1" bestFit="1" customWidth="1"/>
    <col min="15125" max="15126" width="3.28515625" style="1" bestFit="1" customWidth="1"/>
    <col min="15127" max="15127" width="3.7109375" style="1" customWidth="1"/>
    <col min="15128" max="15128" width="4.28515625" style="1" customWidth="1"/>
    <col min="15129" max="15361" width="41.140625" style="1"/>
    <col min="15362" max="15362" width="4.140625" style="1" customWidth="1"/>
    <col min="15363" max="15363" width="6.28515625" style="1" bestFit="1" customWidth="1"/>
    <col min="15364" max="15364" width="8.42578125" style="1" bestFit="1" customWidth="1"/>
    <col min="15365" max="15365" width="4.140625" style="1" customWidth="1"/>
    <col min="15366" max="15366" width="41.85546875" style="1" customWidth="1"/>
    <col min="15367" max="15367" width="4.5703125" style="1" customWidth="1"/>
    <col min="15368" max="15368" width="14.85546875" style="1" bestFit="1" customWidth="1"/>
    <col min="15369" max="15369" width="4.28515625" style="1" customWidth="1"/>
    <col min="15370" max="15370" width="14.85546875" style="1" bestFit="1" customWidth="1"/>
    <col min="15371" max="15371" width="4.85546875" style="1" customWidth="1"/>
    <col min="15372" max="15372" width="14.85546875" style="1" bestFit="1" customWidth="1"/>
    <col min="15373" max="15373" width="4.5703125" style="1" customWidth="1"/>
    <col min="15374" max="15375" width="14.85546875" style="1" bestFit="1" customWidth="1"/>
    <col min="15376" max="15376" width="5" style="1" customWidth="1"/>
    <col min="15377" max="15378" width="14.85546875" style="1" bestFit="1" customWidth="1"/>
    <col min="15379" max="15379" width="8" style="1" customWidth="1"/>
    <col min="15380" max="15380" width="10" style="1" bestFit="1" customWidth="1"/>
    <col min="15381" max="15382" width="3.28515625" style="1" bestFit="1" customWidth="1"/>
    <col min="15383" max="15383" width="3.7109375" style="1" customWidth="1"/>
    <col min="15384" max="15384" width="4.28515625" style="1" customWidth="1"/>
    <col min="15385" max="15617" width="41.140625" style="1"/>
    <col min="15618" max="15618" width="4.140625" style="1" customWidth="1"/>
    <col min="15619" max="15619" width="6.28515625" style="1" bestFit="1" customWidth="1"/>
    <col min="15620" max="15620" width="8.42578125" style="1" bestFit="1" customWidth="1"/>
    <col min="15621" max="15621" width="4.140625" style="1" customWidth="1"/>
    <col min="15622" max="15622" width="41.85546875" style="1" customWidth="1"/>
    <col min="15623" max="15623" width="4.5703125" style="1" customWidth="1"/>
    <col min="15624" max="15624" width="14.85546875" style="1" bestFit="1" customWidth="1"/>
    <col min="15625" max="15625" width="4.28515625" style="1" customWidth="1"/>
    <col min="15626" max="15626" width="14.85546875" style="1" bestFit="1" customWidth="1"/>
    <col min="15627" max="15627" width="4.85546875" style="1" customWidth="1"/>
    <col min="15628" max="15628" width="14.85546875" style="1" bestFit="1" customWidth="1"/>
    <col min="15629" max="15629" width="4.5703125" style="1" customWidth="1"/>
    <col min="15630" max="15631" width="14.85546875" style="1" bestFit="1" customWidth="1"/>
    <col min="15632" max="15632" width="5" style="1" customWidth="1"/>
    <col min="15633" max="15634" width="14.85546875" style="1" bestFit="1" customWidth="1"/>
    <col min="15635" max="15635" width="8" style="1" customWidth="1"/>
    <col min="15636" max="15636" width="10" style="1" bestFit="1" customWidth="1"/>
    <col min="15637" max="15638" width="3.28515625" style="1" bestFit="1" customWidth="1"/>
    <col min="15639" max="15639" width="3.7109375" style="1" customWidth="1"/>
    <col min="15640" max="15640" width="4.28515625" style="1" customWidth="1"/>
    <col min="15641" max="15873" width="41.140625" style="1"/>
    <col min="15874" max="15874" width="4.140625" style="1" customWidth="1"/>
    <col min="15875" max="15875" width="6.28515625" style="1" bestFit="1" customWidth="1"/>
    <col min="15876" max="15876" width="8.42578125" style="1" bestFit="1" customWidth="1"/>
    <col min="15877" max="15877" width="4.140625" style="1" customWidth="1"/>
    <col min="15878" max="15878" width="41.85546875" style="1" customWidth="1"/>
    <col min="15879" max="15879" width="4.5703125" style="1" customWidth="1"/>
    <col min="15880" max="15880" width="14.85546875" style="1" bestFit="1" customWidth="1"/>
    <col min="15881" max="15881" width="4.28515625" style="1" customWidth="1"/>
    <col min="15882" max="15882" width="14.85546875" style="1" bestFit="1" customWidth="1"/>
    <col min="15883" max="15883" width="4.85546875" style="1" customWidth="1"/>
    <col min="15884" max="15884" width="14.85546875" style="1" bestFit="1" customWidth="1"/>
    <col min="15885" max="15885" width="4.5703125" style="1" customWidth="1"/>
    <col min="15886" max="15887" width="14.85546875" style="1" bestFit="1" customWidth="1"/>
    <col min="15888" max="15888" width="5" style="1" customWidth="1"/>
    <col min="15889" max="15890" width="14.85546875" style="1" bestFit="1" customWidth="1"/>
    <col min="15891" max="15891" width="8" style="1" customWidth="1"/>
    <col min="15892" max="15892" width="10" style="1" bestFit="1" customWidth="1"/>
    <col min="15893" max="15894" width="3.28515625" style="1" bestFit="1" customWidth="1"/>
    <col min="15895" max="15895" width="3.7109375" style="1" customWidth="1"/>
    <col min="15896" max="15896" width="4.28515625" style="1" customWidth="1"/>
    <col min="15897" max="16129" width="41.140625" style="1"/>
    <col min="16130" max="16130" width="4.140625" style="1" customWidth="1"/>
    <col min="16131" max="16131" width="6.28515625" style="1" bestFit="1" customWidth="1"/>
    <col min="16132" max="16132" width="8.42578125" style="1" bestFit="1" customWidth="1"/>
    <col min="16133" max="16133" width="4.140625" style="1" customWidth="1"/>
    <col min="16134" max="16134" width="41.85546875" style="1" customWidth="1"/>
    <col min="16135" max="16135" width="4.5703125" style="1" customWidth="1"/>
    <col min="16136" max="16136" width="14.85546875" style="1" bestFit="1" customWidth="1"/>
    <col min="16137" max="16137" width="4.28515625" style="1" customWidth="1"/>
    <col min="16138" max="16138" width="14.85546875" style="1" bestFit="1" customWidth="1"/>
    <col min="16139" max="16139" width="4.85546875" style="1" customWidth="1"/>
    <col min="16140" max="16140" width="14.85546875" style="1" bestFit="1" customWidth="1"/>
    <col min="16141" max="16141" width="4.5703125" style="1" customWidth="1"/>
    <col min="16142" max="16143" width="14.85546875" style="1" bestFit="1" customWidth="1"/>
    <col min="16144" max="16144" width="5" style="1" customWidth="1"/>
    <col min="16145" max="16146" width="14.85546875" style="1" bestFit="1" customWidth="1"/>
    <col min="16147" max="16147" width="8" style="1" customWidth="1"/>
    <col min="16148" max="16148" width="10" style="1" bestFit="1" customWidth="1"/>
    <col min="16149" max="16150" width="3.28515625" style="1" bestFit="1" customWidth="1"/>
    <col min="16151" max="16151" width="3.7109375" style="1" customWidth="1"/>
    <col min="16152" max="16152" width="4.28515625" style="1" customWidth="1"/>
    <col min="16153" max="16384" width="41.140625" style="1"/>
  </cols>
  <sheetData>
    <row r="1" spans="1:22" s="10" customFormat="1" ht="12.75" customHeight="1" x14ac:dyDescent="0.2">
      <c r="A1" s="58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1"/>
    </row>
    <row r="2" spans="1:22" s="10" customFormat="1" ht="12.75" customHeight="1" x14ac:dyDescent="0.2">
      <c r="A2" s="59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1"/>
    </row>
    <row r="3" spans="1:22" s="10" customFormat="1" ht="12.75" customHeight="1" thickBot="1" x14ac:dyDescent="0.25">
      <c r="A3" s="20"/>
      <c r="B3" s="21"/>
      <c r="C3" s="41"/>
      <c r="D3" s="22"/>
      <c r="E3" s="21"/>
      <c r="F3" s="23"/>
      <c r="G3" s="23"/>
      <c r="H3" s="24"/>
      <c r="I3" s="25"/>
      <c r="J3" s="24"/>
      <c r="K3" s="25"/>
      <c r="L3" s="25"/>
      <c r="M3" s="25"/>
      <c r="N3" s="25"/>
      <c r="O3" s="25"/>
      <c r="P3" s="26"/>
      <c r="R3" s="26"/>
      <c r="T3" s="11"/>
    </row>
    <row r="4" spans="1:22" s="10" customFormat="1" ht="12.75" customHeight="1" x14ac:dyDescent="0.2">
      <c r="A4" s="30"/>
      <c r="B4" s="31"/>
      <c r="C4" s="42"/>
      <c r="D4" s="32"/>
      <c r="E4" s="31"/>
      <c r="F4" s="31"/>
      <c r="G4" s="46"/>
      <c r="H4" s="31"/>
      <c r="I4" s="46"/>
      <c r="J4" s="31"/>
      <c r="K4" s="46"/>
      <c r="L4" s="46"/>
      <c r="M4" s="46"/>
      <c r="N4" s="52"/>
      <c r="O4" s="52"/>
      <c r="P4" s="55"/>
      <c r="Q4" s="52" t="s">
        <v>111</v>
      </c>
      <c r="R4" s="55"/>
      <c r="S4" s="53" t="s">
        <v>111</v>
      </c>
      <c r="T4" s="11"/>
    </row>
    <row r="5" spans="1:22" s="10" customFormat="1" ht="12.75" customHeight="1" x14ac:dyDescent="0.2">
      <c r="A5" s="33"/>
      <c r="B5" s="40"/>
      <c r="C5" s="43"/>
      <c r="D5" s="12"/>
      <c r="E5" s="40"/>
      <c r="G5" s="45" t="s">
        <v>110</v>
      </c>
      <c r="H5" s="45"/>
      <c r="I5" s="45" t="s">
        <v>109</v>
      </c>
      <c r="J5" s="45"/>
      <c r="K5" s="45" t="s">
        <v>108</v>
      </c>
      <c r="M5" s="51" t="s">
        <v>107</v>
      </c>
      <c r="O5" s="51" t="s">
        <v>107</v>
      </c>
      <c r="P5" s="56"/>
      <c r="Q5" s="51" t="s">
        <v>106</v>
      </c>
      <c r="R5" s="56"/>
      <c r="S5" s="54" t="s">
        <v>106</v>
      </c>
      <c r="T5" s="11"/>
    </row>
    <row r="6" spans="1:22" s="10" customFormat="1" ht="12.75" customHeight="1" x14ac:dyDescent="0.2">
      <c r="A6" s="34" t="s">
        <v>105</v>
      </c>
      <c r="B6" s="40" t="s">
        <v>104</v>
      </c>
      <c r="C6" s="13" t="s">
        <v>103</v>
      </c>
      <c r="D6" s="12"/>
      <c r="E6" s="40" t="s">
        <v>102</v>
      </c>
      <c r="G6" s="45" t="s">
        <v>113</v>
      </c>
      <c r="H6" s="49"/>
      <c r="I6" s="45" t="s">
        <v>114</v>
      </c>
      <c r="J6" s="49"/>
      <c r="K6" s="45" t="s">
        <v>113</v>
      </c>
      <c r="L6" s="40"/>
      <c r="M6" s="45" t="s">
        <v>129</v>
      </c>
      <c r="N6" s="40"/>
      <c r="O6" s="51" t="s">
        <v>130</v>
      </c>
      <c r="P6" s="40"/>
      <c r="Q6" s="51" t="s">
        <v>129</v>
      </c>
      <c r="R6" s="40"/>
      <c r="S6" s="47" t="s">
        <v>130</v>
      </c>
      <c r="T6" s="11"/>
    </row>
    <row r="7" spans="1:22" s="10" customFormat="1" ht="12.75" customHeight="1" x14ac:dyDescent="0.2">
      <c r="A7" s="34" t="s">
        <v>101</v>
      </c>
      <c r="B7" s="40" t="s">
        <v>100</v>
      </c>
      <c r="C7" s="13" t="s">
        <v>97</v>
      </c>
      <c r="D7" s="12"/>
      <c r="E7" s="40" t="s">
        <v>99</v>
      </c>
      <c r="F7" s="40" t="s">
        <v>97</v>
      </c>
      <c r="G7" s="45" t="s">
        <v>96</v>
      </c>
      <c r="H7" s="40" t="s">
        <v>98</v>
      </c>
      <c r="I7" s="45" t="s">
        <v>96</v>
      </c>
      <c r="J7" s="40" t="s">
        <v>97</v>
      </c>
      <c r="K7" s="45" t="s">
        <v>96</v>
      </c>
      <c r="L7" s="45" t="s">
        <v>98</v>
      </c>
      <c r="M7" s="45" t="s">
        <v>96</v>
      </c>
      <c r="N7" s="51" t="s">
        <v>98</v>
      </c>
      <c r="O7" s="51" t="s">
        <v>96</v>
      </c>
      <c r="P7" s="51" t="s">
        <v>97</v>
      </c>
      <c r="Q7" s="51" t="s">
        <v>96</v>
      </c>
      <c r="R7" s="45" t="s">
        <v>97</v>
      </c>
      <c r="S7" s="47" t="s">
        <v>96</v>
      </c>
      <c r="T7" s="11"/>
    </row>
    <row r="8" spans="1:22" s="10" customFormat="1" ht="12.75" customHeight="1" thickBot="1" x14ac:dyDescent="0.25">
      <c r="A8" s="35"/>
      <c r="B8" s="36"/>
      <c r="C8" s="37"/>
      <c r="D8" s="38"/>
      <c r="E8" s="36"/>
      <c r="F8" s="36"/>
      <c r="G8" s="39"/>
      <c r="H8" s="36"/>
      <c r="I8" s="39"/>
      <c r="J8" s="36"/>
      <c r="K8" s="39"/>
      <c r="L8" s="39"/>
      <c r="M8" s="39"/>
      <c r="N8" s="39"/>
      <c r="O8" s="39"/>
      <c r="P8" s="36"/>
      <c r="Q8" s="39"/>
      <c r="R8" s="36"/>
      <c r="S8" s="48"/>
      <c r="T8" s="57">
        <v>1.4E-2</v>
      </c>
    </row>
    <row r="9" spans="1:22" ht="12.75" customHeight="1" thickBot="1" x14ac:dyDescent="0.25"/>
    <row r="10" spans="1:22" ht="12.75" customHeight="1" thickBot="1" x14ac:dyDescent="0.25">
      <c r="E10" s="50" t="s">
        <v>95</v>
      </c>
    </row>
    <row r="12" spans="1:22" s="16" customFormat="1" ht="12.75" customHeight="1" x14ac:dyDescent="0.2">
      <c r="A12" s="27"/>
      <c r="B12" s="17"/>
      <c r="C12" s="15"/>
      <c r="E12" s="17" t="s">
        <v>12</v>
      </c>
      <c r="F12" s="1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2" s="16" customFormat="1" ht="12.75" customHeight="1" x14ac:dyDescent="0.2">
      <c r="A13" s="27"/>
      <c r="B13" s="17"/>
      <c r="C13" s="15"/>
      <c r="E13" s="17" t="s">
        <v>16</v>
      </c>
      <c r="F13" s="1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2" s="16" customFormat="1" ht="12.75" customHeight="1" x14ac:dyDescent="0.2">
      <c r="A14" s="27"/>
      <c r="B14" s="17"/>
      <c r="C14" s="15">
        <v>1</v>
      </c>
      <c r="E14" s="17" t="s">
        <v>94</v>
      </c>
      <c r="F14" s="19">
        <v>1</v>
      </c>
      <c r="G14" s="19">
        <v>222789</v>
      </c>
      <c r="H14" s="19"/>
      <c r="I14" s="19"/>
      <c r="J14" s="19"/>
      <c r="K14" s="19"/>
      <c r="L14" s="19"/>
      <c r="M14" s="19">
        <f>G14*(1+$T$8)</f>
        <v>225908.046</v>
      </c>
      <c r="N14" s="19"/>
      <c r="O14" s="19">
        <f>M14*(1+$T$8)</f>
        <v>229070.75864400002</v>
      </c>
      <c r="P14" s="19"/>
      <c r="Q14" s="19"/>
      <c r="R14" s="19"/>
      <c r="S14" s="19"/>
      <c r="V14" s="9"/>
    </row>
    <row r="15" spans="1:22" s="16" customFormat="1" ht="12.75" customHeight="1" x14ac:dyDescent="0.2">
      <c r="A15" s="27"/>
      <c r="B15" s="17"/>
      <c r="C15" s="15">
        <v>2</v>
      </c>
      <c r="E15" s="17" t="s">
        <v>93</v>
      </c>
      <c r="F15" s="19">
        <v>1</v>
      </c>
      <c r="G15" s="19">
        <v>153984.7707832345</v>
      </c>
      <c r="H15" s="19"/>
      <c r="I15" s="19"/>
      <c r="J15" s="19"/>
      <c r="K15" s="19"/>
      <c r="L15" s="19"/>
      <c r="M15" s="19">
        <f t="shared" ref="M15:M63" si="0">G15*(1+$T$8)</f>
        <v>156140.55757419977</v>
      </c>
      <c r="N15" s="19"/>
      <c r="O15" s="19">
        <f t="shared" ref="O15:O37" si="1">M15*(1+$T$8)</f>
        <v>158326.52538023857</v>
      </c>
      <c r="P15" s="19"/>
      <c r="Q15" s="19"/>
      <c r="R15" s="19"/>
      <c r="S15" s="19"/>
      <c r="V15" s="9"/>
    </row>
    <row r="16" spans="1:22" s="16" customFormat="1" ht="12.75" customHeight="1" x14ac:dyDescent="0.2">
      <c r="A16" s="27"/>
      <c r="B16" s="17"/>
      <c r="C16" s="15">
        <v>3</v>
      </c>
      <c r="E16" s="17" t="s">
        <v>92</v>
      </c>
      <c r="F16" s="19">
        <v>1</v>
      </c>
      <c r="G16" s="19">
        <v>148645.33489018568</v>
      </c>
      <c r="H16" s="19"/>
      <c r="I16" s="19"/>
      <c r="J16" s="19"/>
      <c r="K16" s="19"/>
      <c r="L16" s="19"/>
      <c r="M16" s="19">
        <f t="shared" si="0"/>
        <v>150726.36957864827</v>
      </c>
      <c r="N16" s="19"/>
      <c r="O16" s="19">
        <f t="shared" si="1"/>
        <v>152836.53875274936</v>
      </c>
      <c r="P16" s="19"/>
      <c r="Q16" s="19"/>
      <c r="R16" s="19"/>
      <c r="S16" s="19"/>
      <c r="V16" s="9"/>
    </row>
    <row r="17" spans="1:22" s="16" customFormat="1" ht="12.75" customHeight="1" x14ac:dyDescent="0.2">
      <c r="A17" s="27"/>
      <c r="B17" s="17"/>
      <c r="C17" s="15">
        <v>4</v>
      </c>
      <c r="E17" s="17" t="s">
        <v>91</v>
      </c>
      <c r="F17" s="19">
        <v>1</v>
      </c>
      <c r="G17" s="19">
        <v>144181.2371233757</v>
      </c>
      <c r="H17" s="19"/>
      <c r="I17" s="19"/>
      <c r="J17" s="19"/>
      <c r="K17" s="19"/>
      <c r="L17" s="19"/>
      <c r="M17" s="19">
        <f t="shared" si="0"/>
        <v>146199.77444310297</v>
      </c>
      <c r="N17" s="19"/>
      <c r="O17" s="19">
        <f t="shared" si="1"/>
        <v>148246.57128530642</v>
      </c>
      <c r="P17" s="19"/>
      <c r="Q17" s="19"/>
      <c r="R17" s="19"/>
      <c r="S17" s="19"/>
      <c r="V17" s="9"/>
    </row>
    <row r="18" spans="1:22" s="16" customFormat="1" ht="12.75" customHeight="1" x14ac:dyDescent="0.2">
      <c r="A18" s="27"/>
      <c r="B18" s="17"/>
      <c r="C18" s="15">
        <v>5</v>
      </c>
      <c r="E18" s="17" t="s">
        <v>122</v>
      </c>
      <c r="F18" s="19">
        <v>1</v>
      </c>
      <c r="G18" s="19">
        <v>144181.2371233757</v>
      </c>
      <c r="H18" s="19"/>
      <c r="I18" s="19"/>
      <c r="J18" s="19"/>
      <c r="K18" s="19"/>
      <c r="L18" s="19"/>
      <c r="M18" s="19">
        <f t="shared" si="0"/>
        <v>146199.77444310297</v>
      </c>
      <c r="N18" s="19"/>
      <c r="O18" s="19">
        <f t="shared" si="1"/>
        <v>148246.57128530642</v>
      </c>
      <c r="P18" s="19"/>
      <c r="Q18" s="19"/>
      <c r="R18" s="19"/>
      <c r="S18" s="19"/>
      <c r="V18" s="9"/>
    </row>
    <row r="19" spans="1:22" s="16" customFormat="1" ht="12.75" customHeight="1" x14ac:dyDescent="0.2">
      <c r="A19" s="27"/>
      <c r="B19" s="17"/>
      <c r="C19" s="15">
        <v>6</v>
      </c>
      <c r="E19" s="17" t="s">
        <v>123</v>
      </c>
      <c r="F19" s="19">
        <v>1</v>
      </c>
      <c r="G19" s="19">
        <v>144181.46</v>
      </c>
      <c r="H19" s="19"/>
      <c r="I19" s="19"/>
      <c r="J19" s="19"/>
      <c r="K19" s="19"/>
      <c r="L19" s="19"/>
      <c r="M19" s="19">
        <f t="shared" si="0"/>
        <v>146200.00044</v>
      </c>
      <c r="N19" s="19"/>
      <c r="O19" s="19">
        <f t="shared" si="1"/>
        <v>148246.80044615999</v>
      </c>
      <c r="P19" s="19"/>
      <c r="Q19" s="19"/>
      <c r="R19" s="19"/>
      <c r="S19" s="19"/>
      <c r="V19" s="9"/>
    </row>
    <row r="20" spans="1:22" s="63" customFormat="1" ht="12.75" customHeight="1" x14ac:dyDescent="0.2">
      <c r="A20" s="60"/>
      <c r="B20" s="61"/>
      <c r="C20" s="62">
        <v>7</v>
      </c>
      <c r="E20" s="61" t="s">
        <v>131</v>
      </c>
      <c r="F20" s="64">
        <v>1</v>
      </c>
      <c r="G20" s="64">
        <v>144181</v>
      </c>
      <c r="H20" s="64"/>
      <c r="I20" s="64"/>
      <c r="J20" s="64"/>
      <c r="K20" s="64"/>
      <c r="L20" s="64"/>
      <c r="M20" s="64">
        <f t="shared" si="0"/>
        <v>146199.53400000001</v>
      </c>
      <c r="N20" s="64"/>
      <c r="O20" s="64">
        <f t="shared" si="1"/>
        <v>148246.32747600001</v>
      </c>
      <c r="P20" s="64"/>
      <c r="Q20" s="64"/>
      <c r="R20" s="64"/>
      <c r="S20" s="64"/>
      <c r="V20" s="65"/>
    </row>
    <row r="21" spans="1:22" s="16" customFormat="1" ht="12.75" customHeight="1" x14ac:dyDescent="0.2">
      <c r="A21" s="27"/>
      <c r="B21" s="17"/>
      <c r="C21" s="15">
        <v>8</v>
      </c>
      <c r="E21" s="17" t="s">
        <v>90</v>
      </c>
      <c r="F21" s="19">
        <v>7</v>
      </c>
      <c r="G21" s="19">
        <v>133036.19394732747</v>
      </c>
      <c r="H21" s="19"/>
      <c r="I21" s="19"/>
      <c r="J21" s="19"/>
      <c r="K21" s="19"/>
      <c r="L21" s="19"/>
      <c r="M21" s="19">
        <f t="shared" si="0"/>
        <v>134898.70066259007</v>
      </c>
      <c r="N21" s="19"/>
      <c r="O21" s="19">
        <f t="shared" si="1"/>
        <v>136787.28247186632</v>
      </c>
      <c r="P21" s="19"/>
      <c r="Q21" s="19"/>
      <c r="R21" s="19"/>
      <c r="S21" s="19"/>
      <c r="V21" s="9"/>
    </row>
    <row r="22" spans="1:22" s="16" customFormat="1" ht="12.75" customHeight="1" x14ac:dyDescent="0.2">
      <c r="A22" s="27"/>
      <c r="B22" s="17"/>
      <c r="C22" s="15">
        <v>9</v>
      </c>
      <c r="E22" s="17" t="s">
        <v>118</v>
      </c>
      <c r="F22" s="19">
        <v>1</v>
      </c>
      <c r="G22" s="19">
        <v>133035.83000000002</v>
      </c>
      <c r="H22" s="19"/>
      <c r="I22" s="19"/>
      <c r="J22" s="19"/>
      <c r="K22" s="19"/>
      <c r="L22" s="19"/>
      <c r="M22" s="19">
        <f t="shared" si="0"/>
        <v>134898.33162000001</v>
      </c>
      <c r="N22" s="19"/>
      <c r="O22" s="19">
        <f t="shared" si="1"/>
        <v>136786.90826268002</v>
      </c>
      <c r="P22" s="19"/>
      <c r="Q22" s="19"/>
      <c r="R22" s="19"/>
      <c r="S22" s="19"/>
      <c r="V22" s="9"/>
    </row>
    <row r="23" spans="1:22" s="16" customFormat="1" ht="12.75" customHeight="1" x14ac:dyDescent="0.2">
      <c r="A23" s="27"/>
      <c r="B23" s="17"/>
      <c r="C23" s="15">
        <v>10</v>
      </c>
      <c r="E23" s="17" t="s">
        <v>89</v>
      </c>
      <c r="F23" s="19">
        <v>1</v>
      </c>
      <c r="G23" s="19">
        <v>132692.89925527142</v>
      </c>
      <c r="H23" s="19"/>
      <c r="I23" s="19"/>
      <c r="J23" s="19"/>
      <c r="K23" s="19"/>
      <c r="L23" s="19"/>
      <c r="M23" s="19">
        <f t="shared" si="0"/>
        <v>134550.59984484522</v>
      </c>
      <c r="N23" s="19"/>
      <c r="O23" s="19">
        <f t="shared" si="1"/>
        <v>136434.30824267305</v>
      </c>
      <c r="P23" s="19"/>
      <c r="Q23" s="19"/>
      <c r="R23" s="19"/>
      <c r="S23" s="19"/>
      <c r="V23" s="9"/>
    </row>
    <row r="24" spans="1:22" s="16" customFormat="1" ht="12.75" customHeight="1" x14ac:dyDescent="0.2">
      <c r="A24" s="27"/>
      <c r="B24" s="17"/>
      <c r="C24" s="15">
        <v>11</v>
      </c>
      <c r="E24" s="17" t="s">
        <v>126</v>
      </c>
      <c r="F24" s="19">
        <v>1</v>
      </c>
      <c r="G24" s="19">
        <v>132692.84</v>
      </c>
      <c r="H24" s="19"/>
      <c r="I24" s="19"/>
      <c r="J24" s="19"/>
      <c r="K24" s="19"/>
      <c r="L24" s="19"/>
      <c r="M24" s="19">
        <f t="shared" si="0"/>
        <v>134550.53975999999</v>
      </c>
      <c r="N24" s="19"/>
      <c r="O24" s="19">
        <f t="shared" si="1"/>
        <v>136434.24731663999</v>
      </c>
      <c r="P24" s="19"/>
      <c r="Q24" s="19"/>
      <c r="R24" s="19"/>
      <c r="S24" s="19"/>
      <c r="V24" s="9"/>
    </row>
    <row r="25" spans="1:22" s="16" customFormat="1" ht="12.75" customHeight="1" x14ac:dyDescent="0.2">
      <c r="A25" s="27"/>
      <c r="B25" s="17"/>
      <c r="C25" s="15">
        <v>12</v>
      </c>
      <c r="E25" s="17" t="s">
        <v>88</v>
      </c>
      <c r="F25" s="19">
        <v>1</v>
      </c>
      <c r="G25" s="19">
        <v>118416.40043803299</v>
      </c>
      <c r="H25" s="19"/>
      <c r="I25" s="19"/>
      <c r="J25" s="19"/>
      <c r="K25" s="19"/>
      <c r="L25" s="19"/>
      <c r="M25" s="19">
        <f t="shared" si="0"/>
        <v>120074.23004416545</v>
      </c>
      <c r="N25" s="19"/>
      <c r="O25" s="19">
        <f t="shared" si="1"/>
        <v>121755.26926478377</v>
      </c>
      <c r="P25" s="19"/>
      <c r="Q25" s="19"/>
      <c r="R25" s="19"/>
      <c r="S25" s="19"/>
      <c r="V25" s="9"/>
    </row>
    <row r="26" spans="1:22" s="16" customFormat="1" ht="12.75" customHeight="1" x14ac:dyDescent="0.2">
      <c r="A26" s="27"/>
      <c r="B26" s="17"/>
      <c r="C26" s="15">
        <v>13</v>
      </c>
      <c r="E26" s="17" t="s">
        <v>87</v>
      </c>
      <c r="F26" s="19">
        <v>1</v>
      </c>
      <c r="G26" s="19">
        <v>111355.42400437842</v>
      </c>
      <c r="H26" s="19"/>
      <c r="I26" s="19"/>
      <c r="J26" s="19"/>
      <c r="K26" s="19"/>
      <c r="L26" s="19"/>
      <c r="M26" s="19">
        <f t="shared" si="0"/>
        <v>112914.39994043972</v>
      </c>
      <c r="N26" s="19"/>
      <c r="O26" s="19">
        <f t="shared" si="1"/>
        <v>114495.20153960587</v>
      </c>
      <c r="P26" s="19"/>
      <c r="Q26" s="19"/>
      <c r="R26" s="19"/>
      <c r="S26" s="19"/>
      <c r="V26" s="9"/>
    </row>
    <row r="27" spans="1:22" s="16" customFormat="1" ht="12.75" customHeight="1" x14ac:dyDescent="0.2">
      <c r="A27" s="27"/>
      <c r="B27" s="17"/>
      <c r="C27" s="15">
        <v>14</v>
      </c>
      <c r="E27" s="17" t="s">
        <v>86</v>
      </c>
      <c r="F27" s="19">
        <v>1</v>
      </c>
      <c r="G27" s="19">
        <v>110358.47595032638</v>
      </c>
      <c r="H27" s="19"/>
      <c r="I27" s="19"/>
      <c r="J27" s="19"/>
      <c r="K27" s="19"/>
      <c r="L27" s="19"/>
      <c r="M27" s="19">
        <f t="shared" si="0"/>
        <v>111903.49461363094</v>
      </c>
      <c r="N27" s="19"/>
      <c r="O27" s="19">
        <f t="shared" si="1"/>
        <v>113470.14353822178</v>
      </c>
      <c r="P27" s="19"/>
      <c r="Q27" s="19"/>
      <c r="R27" s="19"/>
      <c r="S27" s="19"/>
      <c r="V27" s="9"/>
    </row>
    <row r="28" spans="1:22" s="16" customFormat="1" ht="12.75" customHeight="1" x14ac:dyDescent="0.2">
      <c r="A28" s="27"/>
      <c r="B28" s="17"/>
      <c r="C28" s="15">
        <v>15</v>
      </c>
      <c r="E28" s="17" t="s">
        <v>85</v>
      </c>
      <c r="F28" s="19">
        <v>1</v>
      </c>
      <c r="G28" s="19">
        <v>109304.52324261186</v>
      </c>
      <c r="H28" s="19"/>
      <c r="I28" s="19"/>
      <c r="J28" s="19"/>
      <c r="K28" s="19"/>
      <c r="L28" s="19"/>
      <c r="M28" s="19">
        <f t="shared" si="0"/>
        <v>110834.78656800842</v>
      </c>
      <c r="N28" s="19"/>
      <c r="O28" s="19">
        <f t="shared" si="1"/>
        <v>112386.47357996054</v>
      </c>
      <c r="P28" s="19"/>
      <c r="Q28" s="19"/>
      <c r="R28" s="19"/>
      <c r="S28" s="19"/>
      <c r="V28" s="9"/>
    </row>
    <row r="29" spans="1:22" s="16" customFormat="1" ht="12.75" customHeight="1" x14ac:dyDescent="0.2">
      <c r="A29" s="27"/>
      <c r="B29" s="17"/>
      <c r="C29" s="15">
        <v>16</v>
      </c>
      <c r="E29" s="17" t="s">
        <v>84</v>
      </c>
      <c r="F29" s="19">
        <v>1</v>
      </c>
      <c r="G29" s="19">
        <v>109301.98970244909</v>
      </c>
      <c r="H29" s="19"/>
      <c r="I29" s="19"/>
      <c r="J29" s="19"/>
      <c r="K29" s="19"/>
      <c r="L29" s="19"/>
      <c r="M29" s="19">
        <f t="shared" si="0"/>
        <v>110832.21755828339</v>
      </c>
      <c r="N29" s="19"/>
      <c r="O29" s="19">
        <f t="shared" si="1"/>
        <v>112383.86860409936</v>
      </c>
      <c r="P29" s="19"/>
      <c r="Q29" s="19"/>
      <c r="R29" s="19"/>
      <c r="S29" s="19"/>
      <c r="V29" s="9"/>
    </row>
    <row r="30" spans="1:22" s="16" customFormat="1" ht="12.75" customHeight="1" x14ac:dyDescent="0.2">
      <c r="A30" s="27"/>
      <c r="B30" s="17"/>
      <c r="C30" s="15">
        <v>17</v>
      </c>
      <c r="E30" s="17" t="s">
        <v>83</v>
      </c>
      <c r="F30" s="19">
        <v>1</v>
      </c>
      <c r="G30" s="19">
        <v>109174.04592422894</v>
      </c>
      <c r="H30" s="19"/>
      <c r="I30" s="19"/>
      <c r="J30" s="19"/>
      <c r="K30" s="19"/>
      <c r="L30" s="19"/>
      <c r="M30" s="19">
        <f t="shared" si="0"/>
        <v>110702.48256716815</v>
      </c>
      <c r="N30" s="19"/>
      <c r="O30" s="19">
        <f t="shared" si="1"/>
        <v>112252.31732310849</v>
      </c>
      <c r="P30" s="19"/>
      <c r="Q30" s="19"/>
      <c r="R30" s="19"/>
      <c r="S30" s="19"/>
      <c r="V30" s="9"/>
    </row>
    <row r="31" spans="1:22" s="16" customFormat="1" ht="12.75" customHeight="1" x14ac:dyDescent="0.2">
      <c r="A31" s="27"/>
      <c r="B31" s="17"/>
      <c r="C31" s="15">
        <v>18</v>
      </c>
      <c r="E31" s="17" t="s">
        <v>115</v>
      </c>
      <c r="F31" s="19">
        <v>2</v>
      </c>
      <c r="G31" s="19">
        <v>108620.24650000001</v>
      </c>
      <c r="H31" s="19"/>
      <c r="I31" s="19"/>
      <c r="J31" s="19"/>
      <c r="K31" s="19"/>
      <c r="L31" s="19"/>
      <c r="M31" s="19">
        <f t="shared" si="0"/>
        <v>110140.92995100001</v>
      </c>
      <c r="N31" s="19"/>
      <c r="O31" s="19">
        <f t="shared" si="1"/>
        <v>111682.90297031401</v>
      </c>
      <c r="P31" s="19"/>
      <c r="Q31" s="19"/>
      <c r="R31" s="19"/>
      <c r="S31" s="19"/>
      <c r="V31" s="9"/>
    </row>
    <row r="32" spans="1:22" s="16" customFormat="1" ht="12.75" customHeight="1" x14ac:dyDescent="0.2">
      <c r="A32" s="27"/>
      <c r="B32" s="17"/>
      <c r="C32" s="15">
        <v>19</v>
      </c>
      <c r="E32" s="17" t="s">
        <v>82</v>
      </c>
      <c r="F32" s="19">
        <v>1</v>
      </c>
      <c r="G32" s="19">
        <v>108620.46739866254</v>
      </c>
      <c r="H32" s="19"/>
      <c r="I32" s="19"/>
      <c r="J32" s="19"/>
      <c r="K32" s="19"/>
      <c r="L32" s="19"/>
      <c r="M32" s="19">
        <f t="shared" si="0"/>
        <v>110141.15394224382</v>
      </c>
      <c r="N32" s="19"/>
      <c r="O32" s="19">
        <f t="shared" si="1"/>
        <v>111683.13009743523</v>
      </c>
      <c r="P32" s="19"/>
      <c r="Q32" s="19"/>
      <c r="R32" s="19"/>
      <c r="S32" s="19"/>
      <c r="V32" s="9"/>
    </row>
    <row r="33" spans="1:22" s="16" customFormat="1" ht="12.75" customHeight="1" x14ac:dyDescent="0.2">
      <c r="A33" s="27"/>
      <c r="B33" s="17"/>
      <c r="C33" s="15">
        <v>20</v>
      </c>
      <c r="E33" s="17" t="s">
        <v>81</v>
      </c>
      <c r="F33" s="19">
        <v>3</v>
      </c>
      <c r="G33" s="19">
        <v>108620.46739866254</v>
      </c>
      <c r="H33" s="19"/>
      <c r="I33" s="19"/>
      <c r="J33" s="19"/>
      <c r="K33" s="19"/>
      <c r="L33" s="19"/>
      <c r="M33" s="19">
        <f t="shared" si="0"/>
        <v>110141.15394224382</v>
      </c>
      <c r="N33" s="19"/>
      <c r="O33" s="19">
        <f t="shared" si="1"/>
        <v>111683.13009743523</v>
      </c>
      <c r="P33" s="19"/>
      <c r="Q33" s="19"/>
      <c r="R33" s="19"/>
      <c r="S33" s="19"/>
      <c r="V33" s="9"/>
    </row>
    <row r="34" spans="1:22" s="16" customFormat="1" ht="12.75" customHeight="1" x14ac:dyDescent="0.2">
      <c r="A34" s="27"/>
      <c r="B34" s="17"/>
      <c r="C34" s="15">
        <v>21</v>
      </c>
      <c r="E34" s="17" t="s">
        <v>80</v>
      </c>
      <c r="F34" s="19">
        <v>1</v>
      </c>
      <c r="G34" s="19">
        <v>108620.46739866254</v>
      </c>
      <c r="H34" s="19"/>
      <c r="I34" s="19"/>
      <c r="J34" s="19"/>
      <c r="K34" s="19"/>
      <c r="L34" s="19"/>
      <c r="M34" s="19">
        <f t="shared" si="0"/>
        <v>110141.15394224382</v>
      </c>
      <c r="N34" s="19"/>
      <c r="O34" s="19">
        <f t="shared" si="1"/>
        <v>111683.13009743523</v>
      </c>
      <c r="P34" s="19"/>
      <c r="Q34" s="19"/>
      <c r="R34" s="19"/>
      <c r="S34" s="19"/>
      <c r="V34" s="9"/>
    </row>
    <row r="35" spans="1:22" s="16" customFormat="1" ht="12.75" customHeight="1" x14ac:dyDescent="0.2">
      <c r="A35" s="27"/>
      <c r="B35" s="17"/>
      <c r="C35" s="15">
        <v>22</v>
      </c>
      <c r="E35" s="17" t="s">
        <v>79</v>
      </c>
      <c r="F35" s="19">
        <v>1</v>
      </c>
      <c r="G35" s="19">
        <v>108620.46739866254</v>
      </c>
      <c r="H35" s="19"/>
      <c r="I35" s="19"/>
      <c r="J35" s="19"/>
      <c r="K35" s="19"/>
      <c r="L35" s="19"/>
      <c r="M35" s="19">
        <f t="shared" si="0"/>
        <v>110141.15394224382</v>
      </c>
      <c r="N35" s="19"/>
      <c r="O35" s="19">
        <f t="shared" si="1"/>
        <v>111683.13009743523</v>
      </c>
      <c r="P35" s="19"/>
      <c r="Q35" s="19"/>
      <c r="R35" s="19"/>
      <c r="S35" s="19"/>
      <c r="V35" s="9"/>
    </row>
    <row r="36" spans="1:22" s="16" customFormat="1" ht="12.75" customHeight="1" x14ac:dyDescent="0.2">
      <c r="A36" s="27"/>
      <c r="B36" s="17"/>
      <c r="C36" s="15">
        <v>23</v>
      </c>
      <c r="E36" s="17" t="s">
        <v>78</v>
      </c>
      <c r="F36" s="19">
        <v>1</v>
      </c>
      <c r="G36" s="19">
        <v>105801.90396757513</v>
      </c>
      <c r="H36" s="19"/>
      <c r="I36" s="19"/>
      <c r="J36" s="19"/>
      <c r="K36" s="19"/>
      <c r="L36" s="19"/>
      <c r="M36" s="19">
        <f t="shared" si="0"/>
        <v>107283.13062312118</v>
      </c>
      <c r="N36" s="19"/>
      <c r="O36" s="19">
        <f t="shared" si="1"/>
        <v>108785.09445184488</v>
      </c>
      <c r="P36" s="19"/>
      <c r="Q36" s="19"/>
      <c r="R36" s="19"/>
      <c r="S36" s="19"/>
      <c r="V36" s="9"/>
    </row>
    <row r="37" spans="1:22" s="16" customFormat="1" ht="12.75" customHeight="1" x14ac:dyDescent="0.2">
      <c r="A37" s="27"/>
      <c r="B37" s="17"/>
      <c r="C37" s="15">
        <v>24</v>
      </c>
      <c r="E37" s="17" t="s">
        <v>119</v>
      </c>
      <c r="F37" s="19">
        <v>1</v>
      </c>
      <c r="G37" s="19">
        <v>103839.8311</v>
      </c>
      <c r="H37" s="19"/>
      <c r="I37" s="19"/>
      <c r="J37" s="19"/>
      <c r="K37" s="19"/>
      <c r="L37" s="19"/>
      <c r="M37" s="19">
        <f>G37*(1+$T$8)</f>
        <v>105293.5887354</v>
      </c>
      <c r="N37" s="19"/>
      <c r="O37" s="19">
        <f t="shared" si="1"/>
        <v>106767.6989776956</v>
      </c>
      <c r="P37" s="19"/>
      <c r="Q37" s="19"/>
      <c r="R37" s="19"/>
      <c r="S37" s="19"/>
      <c r="V37" s="9"/>
    </row>
    <row r="38" spans="1:22" s="63" customFormat="1" ht="12.75" customHeight="1" x14ac:dyDescent="0.2">
      <c r="A38" s="60"/>
      <c r="B38" s="61"/>
      <c r="C38" s="62">
        <v>25</v>
      </c>
      <c r="E38" s="61" t="s">
        <v>77</v>
      </c>
      <c r="F38" s="64">
        <v>21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V38" s="65"/>
    </row>
    <row r="39" spans="1:22" s="16" customFormat="1" ht="12.75" customHeight="1" x14ac:dyDescent="0.2">
      <c r="A39" s="27"/>
      <c r="B39" s="17"/>
      <c r="C39" s="15"/>
      <c r="E39" s="17" t="s">
        <v>14</v>
      </c>
      <c r="F39" s="19"/>
      <c r="G39" s="19">
        <v>103839.67711150569</v>
      </c>
      <c r="H39" s="19"/>
      <c r="I39" s="19"/>
      <c r="J39" s="19"/>
      <c r="K39" s="19"/>
      <c r="L39" s="19"/>
      <c r="M39" s="19">
        <f t="shared" si="0"/>
        <v>105293.43259106677</v>
      </c>
      <c r="N39" s="19"/>
      <c r="O39" s="19">
        <f t="shared" ref="O39:O63" si="2">M39*(1+$T$8)</f>
        <v>106767.54064734171</v>
      </c>
      <c r="P39" s="19"/>
      <c r="Q39" s="19"/>
      <c r="R39" s="19"/>
      <c r="S39" s="19"/>
      <c r="V39" s="9"/>
    </row>
    <row r="40" spans="1:22" s="16" customFormat="1" ht="12.75" customHeight="1" x14ac:dyDescent="0.2">
      <c r="A40" s="27"/>
      <c r="B40" s="17"/>
      <c r="C40" s="15"/>
      <c r="E40" s="17" t="s">
        <v>76</v>
      </c>
      <c r="F40" s="19"/>
      <c r="G40" s="19">
        <v>94103.282265960472</v>
      </c>
      <c r="H40" s="19"/>
      <c r="I40" s="19"/>
      <c r="J40" s="19"/>
      <c r="K40" s="19"/>
      <c r="L40" s="19"/>
      <c r="M40" s="19">
        <f t="shared" si="0"/>
        <v>95420.728217683922</v>
      </c>
      <c r="N40" s="19"/>
      <c r="O40" s="19">
        <f t="shared" si="2"/>
        <v>96756.618412731492</v>
      </c>
      <c r="P40" s="19"/>
      <c r="Q40" s="19"/>
      <c r="R40" s="19"/>
      <c r="S40" s="19"/>
      <c r="V40" s="9"/>
    </row>
    <row r="41" spans="1:22" s="16" customFormat="1" ht="12.75" customHeight="1" x14ac:dyDescent="0.2">
      <c r="A41" s="27"/>
      <c r="B41" s="17"/>
      <c r="C41" s="15"/>
      <c r="E41" s="17" t="s">
        <v>75</v>
      </c>
      <c r="F41" s="19"/>
      <c r="G41" s="19">
        <v>81191.094826376517</v>
      </c>
      <c r="H41" s="19"/>
      <c r="I41" s="19"/>
      <c r="J41" s="19"/>
      <c r="K41" s="19"/>
      <c r="L41" s="19"/>
      <c r="M41" s="19">
        <f t="shared" si="0"/>
        <v>82327.770153945792</v>
      </c>
      <c r="N41" s="19"/>
      <c r="O41" s="19">
        <f t="shared" si="2"/>
        <v>83480.358936101038</v>
      </c>
      <c r="P41" s="19"/>
      <c r="Q41" s="19"/>
      <c r="R41" s="19"/>
      <c r="S41" s="19"/>
      <c r="V41" s="9"/>
    </row>
    <row r="42" spans="1:22" s="16" customFormat="1" ht="12.75" customHeight="1" x14ac:dyDescent="0.2">
      <c r="A42" s="27"/>
      <c r="B42" s="17"/>
      <c r="C42" s="15">
        <v>26</v>
      </c>
      <c r="E42" s="17" t="s">
        <v>124</v>
      </c>
      <c r="F42" s="19">
        <v>1</v>
      </c>
      <c r="G42" s="19">
        <v>102185.27538521346</v>
      </c>
      <c r="H42" s="19"/>
      <c r="I42" s="19"/>
      <c r="J42" s="19"/>
      <c r="K42" s="19"/>
      <c r="L42" s="19"/>
      <c r="M42" s="19">
        <f t="shared" si="0"/>
        <v>103615.86924060645</v>
      </c>
      <c r="N42" s="19"/>
      <c r="O42" s="19">
        <f t="shared" si="2"/>
        <v>105066.49140997494</v>
      </c>
      <c r="P42" s="19"/>
      <c r="Q42" s="19"/>
      <c r="R42" s="19"/>
      <c r="S42" s="19"/>
      <c r="V42" s="9"/>
    </row>
    <row r="43" spans="1:22" s="16" customFormat="1" ht="12.75" customHeight="1" x14ac:dyDescent="0.2">
      <c r="A43" s="27"/>
      <c r="B43" s="17"/>
      <c r="C43" s="15">
        <v>27</v>
      </c>
      <c r="E43" s="17" t="s">
        <v>74</v>
      </c>
      <c r="F43" s="19">
        <v>1</v>
      </c>
      <c r="G43" s="19">
        <v>101416.34594581119</v>
      </c>
      <c r="H43" s="19"/>
      <c r="I43" s="19"/>
      <c r="J43" s="19"/>
      <c r="K43" s="19"/>
      <c r="L43" s="19"/>
      <c r="M43" s="19">
        <f t="shared" si="0"/>
        <v>102836.17478905254</v>
      </c>
      <c r="N43" s="19"/>
      <c r="O43" s="19">
        <f t="shared" si="2"/>
        <v>104275.88123609927</v>
      </c>
      <c r="P43" s="19"/>
      <c r="Q43" s="19"/>
      <c r="R43" s="19"/>
      <c r="S43" s="19"/>
      <c r="V43" s="9"/>
    </row>
    <row r="44" spans="1:22" s="16" customFormat="1" ht="12.75" customHeight="1" x14ac:dyDescent="0.2">
      <c r="A44" s="27"/>
      <c r="B44" s="17"/>
      <c r="C44" s="15">
        <v>28</v>
      </c>
      <c r="E44" s="17" t="s">
        <v>73</v>
      </c>
      <c r="F44" s="19">
        <v>1</v>
      </c>
      <c r="G44" s="19">
        <v>98808.066348234061</v>
      </c>
      <c r="H44" s="19"/>
      <c r="I44" s="19"/>
      <c r="J44" s="19"/>
      <c r="K44" s="19"/>
      <c r="L44" s="19"/>
      <c r="M44" s="19">
        <f t="shared" si="0"/>
        <v>100191.37927710934</v>
      </c>
      <c r="N44" s="19"/>
      <c r="O44" s="19">
        <f t="shared" si="2"/>
        <v>101594.05858698887</v>
      </c>
      <c r="P44" s="19"/>
      <c r="Q44" s="19"/>
      <c r="R44" s="19"/>
      <c r="S44" s="19"/>
      <c r="V44" s="9"/>
    </row>
    <row r="45" spans="1:22" s="16" customFormat="1" ht="12.75" customHeight="1" x14ac:dyDescent="0.2">
      <c r="A45" s="27"/>
      <c r="B45" s="17"/>
      <c r="C45" s="15">
        <v>29</v>
      </c>
      <c r="E45" s="17" t="s">
        <v>72</v>
      </c>
      <c r="F45" s="19">
        <v>1</v>
      </c>
      <c r="G45" s="19">
        <v>96555.749143526875</v>
      </c>
      <c r="H45" s="19"/>
      <c r="I45" s="19"/>
      <c r="J45" s="19"/>
      <c r="K45" s="19"/>
      <c r="L45" s="19"/>
      <c r="M45" s="19">
        <f t="shared" si="0"/>
        <v>97907.52963153625</v>
      </c>
      <c r="N45" s="19"/>
      <c r="O45" s="19">
        <f t="shared" si="2"/>
        <v>99278.235046377755</v>
      </c>
      <c r="P45" s="19"/>
      <c r="Q45" s="19"/>
      <c r="R45" s="19"/>
      <c r="S45" s="19"/>
      <c r="V45" s="9"/>
    </row>
    <row r="46" spans="1:22" s="16" customFormat="1" ht="12.75" customHeight="1" x14ac:dyDescent="0.2">
      <c r="A46" s="27"/>
      <c r="B46" s="17"/>
      <c r="C46" s="15">
        <v>30</v>
      </c>
      <c r="E46" s="17" t="s">
        <v>71</v>
      </c>
      <c r="F46" s="19">
        <v>1</v>
      </c>
      <c r="G46" s="19">
        <v>96555.749143526875</v>
      </c>
      <c r="H46" s="19"/>
      <c r="I46" s="19"/>
      <c r="J46" s="19"/>
      <c r="K46" s="19"/>
      <c r="L46" s="19"/>
      <c r="M46" s="19">
        <f t="shared" si="0"/>
        <v>97907.52963153625</v>
      </c>
      <c r="N46" s="19"/>
      <c r="O46" s="19">
        <f t="shared" si="2"/>
        <v>99278.235046377755</v>
      </c>
      <c r="P46" s="19"/>
      <c r="Q46" s="19"/>
      <c r="R46" s="19"/>
      <c r="S46" s="19"/>
      <c r="V46" s="9"/>
    </row>
    <row r="47" spans="1:22" s="16" customFormat="1" ht="12.75" customHeight="1" x14ac:dyDescent="0.2">
      <c r="A47" s="27"/>
      <c r="B47" s="17"/>
      <c r="C47" s="15">
        <v>31</v>
      </c>
      <c r="E47" s="17" t="s">
        <v>70</v>
      </c>
      <c r="F47" s="19">
        <v>1</v>
      </c>
      <c r="G47" s="19">
        <v>94882.345866013842</v>
      </c>
      <c r="H47" s="19"/>
      <c r="I47" s="19"/>
      <c r="J47" s="19"/>
      <c r="K47" s="19"/>
      <c r="L47" s="19"/>
      <c r="M47" s="19">
        <f t="shared" si="0"/>
        <v>96210.698708138036</v>
      </c>
      <c r="N47" s="19"/>
      <c r="O47" s="19">
        <f t="shared" si="2"/>
        <v>97557.648490051972</v>
      </c>
      <c r="P47" s="19"/>
      <c r="Q47" s="19"/>
      <c r="R47" s="19"/>
      <c r="S47" s="19"/>
      <c r="V47" s="9"/>
    </row>
    <row r="48" spans="1:22" s="16" customFormat="1" ht="12.75" customHeight="1" x14ac:dyDescent="0.2">
      <c r="A48" s="27"/>
      <c r="B48" s="17"/>
      <c r="C48" s="15">
        <v>32</v>
      </c>
      <c r="E48" s="17" t="s">
        <v>120</v>
      </c>
      <c r="F48" s="19">
        <v>1</v>
      </c>
      <c r="G48" s="19">
        <v>92518.967200000014</v>
      </c>
      <c r="H48" s="19"/>
      <c r="I48" s="19"/>
      <c r="J48" s="19"/>
      <c r="K48" s="19"/>
      <c r="L48" s="19"/>
      <c r="M48" s="19">
        <f>G48*(1+$T$8)</f>
        <v>93814.232740800013</v>
      </c>
      <c r="N48" s="19"/>
      <c r="O48" s="19">
        <f t="shared" si="2"/>
        <v>95127.631999171208</v>
      </c>
      <c r="P48" s="19"/>
      <c r="Q48" s="19"/>
      <c r="R48" s="19"/>
      <c r="S48" s="19"/>
      <c r="V48" s="9"/>
    </row>
    <row r="49" spans="1:22" s="16" customFormat="1" ht="12.75" customHeight="1" x14ac:dyDescent="0.2">
      <c r="A49" s="27"/>
      <c r="B49" s="17"/>
      <c r="C49" s="15">
        <v>33</v>
      </c>
      <c r="E49" s="17" t="s">
        <v>69</v>
      </c>
      <c r="F49" s="19">
        <v>1</v>
      </c>
      <c r="G49" s="19">
        <v>92427.345448284643</v>
      </c>
      <c r="H49" s="19"/>
      <c r="I49" s="19"/>
      <c r="J49" s="19"/>
      <c r="K49" s="19"/>
      <c r="L49" s="19"/>
      <c r="M49" s="19">
        <f t="shared" si="0"/>
        <v>93721.32828456063</v>
      </c>
      <c r="N49" s="19"/>
      <c r="O49" s="19">
        <f t="shared" si="2"/>
        <v>95033.426880544474</v>
      </c>
      <c r="P49" s="19"/>
      <c r="Q49" s="19"/>
      <c r="R49" s="19"/>
      <c r="S49" s="19"/>
      <c r="V49" s="9"/>
    </row>
    <row r="50" spans="1:22" s="16" customFormat="1" ht="12.75" customHeight="1" x14ac:dyDescent="0.2">
      <c r="A50" s="27"/>
      <c r="B50" s="17"/>
      <c r="C50" s="15">
        <v>34</v>
      </c>
      <c r="E50" s="17" t="s">
        <v>68</v>
      </c>
      <c r="F50" s="19">
        <v>2</v>
      </c>
      <c r="G50" s="19">
        <v>91698.952651486761</v>
      </c>
      <c r="H50" s="19"/>
      <c r="I50" s="19"/>
      <c r="J50" s="19"/>
      <c r="K50" s="19"/>
      <c r="L50" s="19"/>
      <c r="M50" s="19">
        <f t="shared" si="0"/>
        <v>92982.73798860758</v>
      </c>
      <c r="N50" s="19"/>
      <c r="O50" s="19">
        <f t="shared" si="2"/>
        <v>94284.496320448088</v>
      </c>
      <c r="P50" s="19"/>
      <c r="Q50" s="19"/>
      <c r="R50" s="19"/>
      <c r="S50" s="19"/>
      <c r="V50" s="9"/>
    </row>
    <row r="51" spans="1:22" s="16" customFormat="1" ht="12.75" customHeight="1" x14ac:dyDescent="0.2">
      <c r="A51" s="27"/>
      <c r="B51" s="17"/>
      <c r="C51" s="15">
        <v>35</v>
      </c>
      <c r="E51" s="17" t="s">
        <v>67</v>
      </c>
      <c r="F51" s="19">
        <v>1</v>
      </c>
      <c r="G51" s="19">
        <v>88943.727724468699</v>
      </c>
      <c r="H51" s="19"/>
      <c r="I51" s="19"/>
      <c r="J51" s="19"/>
      <c r="K51" s="19"/>
      <c r="L51" s="19"/>
      <c r="M51" s="19">
        <f t="shared" si="0"/>
        <v>90188.939912611269</v>
      </c>
      <c r="N51" s="19"/>
      <c r="O51" s="19">
        <f t="shared" si="2"/>
        <v>91451.585071387832</v>
      </c>
      <c r="P51" s="19"/>
      <c r="Q51" s="19"/>
      <c r="R51" s="19"/>
      <c r="S51" s="19"/>
      <c r="V51" s="9"/>
    </row>
    <row r="52" spans="1:22" s="16" customFormat="1" ht="12.75" customHeight="1" x14ac:dyDescent="0.2">
      <c r="A52" s="27"/>
      <c r="B52" s="17"/>
      <c r="C52" s="15">
        <v>36</v>
      </c>
      <c r="E52" s="17" t="s">
        <v>66</v>
      </c>
      <c r="F52" s="19">
        <v>2</v>
      </c>
      <c r="G52" s="19">
        <v>86750.948713586753</v>
      </c>
      <c r="H52" s="19"/>
      <c r="I52" s="19"/>
      <c r="J52" s="19"/>
      <c r="K52" s="19"/>
      <c r="L52" s="19"/>
      <c r="M52" s="19">
        <f t="shared" si="0"/>
        <v>87965.461995576974</v>
      </c>
      <c r="N52" s="19"/>
      <c r="O52" s="19">
        <f t="shared" si="2"/>
        <v>89196.978463515057</v>
      </c>
      <c r="P52" s="19"/>
      <c r="Q52" s="19"/>
      <c r="R52" s="19"/>
      <c r="S52" s="19"/>
      <c r="V52" s="9"/>
    </row>
    <row r="53" spans="1:22" s="16" customFormat="1" ht="12.75" customHeight="1" x14ac:dyDescent="0.2">
      <c r="A53" s="27"/>
      <c r="B53" s="17"/>
      <c r="C53" s="15">
        <v>37</v>
      </c>
      <c r="E53" s="17" t="s">
        <v>65</v>
      </c>
      <c r="F53" s="19">
        <v>1</v>
      </c>
      <c r="G53" s="19">
        <v>81650.93236592022</v>
      </c>
      <c r="H53" s="19"/>
      <c r="I53" s="19"/>
      <c r="J53" s="19"/>
      <c r="K53" s="19"/>
      <c r="L53" s="19"/>
      <c r="M53" s="19">
        <f t="shared" si="0"/>
        <v>82794.045419043105</v>
      </c>
      <c r="N53" s="19"/>
      <c r="O53" s="19">
        <f t="shared" si="2"/>
        <v>83953.162054909713</v>
      </c>
      <c r="P53" s="19"/>
      <c r="Q53" s="19"/>
      <c r="R53" s="19"/>
      <c r="S53" s="19"/>
      <c r="V53" s="9"/>
    </row>
    <row r="54" spans="1:22" s="16" customFormat="1" ht="12.75" customHeight="1" x14ac:dyDescent="0.2">
      <c r="A54" s="27"/>
      <c r="B54" s="17"/>
      <c r="C54" s="15">
        <v>38</v>
      </c>
      <c r="E54" s="17" t="s">
        <v>64</v>
      </c>
      <c r="F54" s="19">
        <v>1</v>
      </c>
      <c r="G54" s="19">
        <v>81650.93236592022</v>
      </c>
      <c r="H54" s="19"/>
      <c r="I54" s="19"/>
      <c r="J54" s="19"/>
      <c r="K54" s="19"/>
      <c r="L54" s="19"/>
      <c r="M54" s="19">
        <f t="shared" si="0"/>
        <v>82794.045419043105</v>
      </c>
      <c r="N54" s="19"/>
      <c r="O54" s="19">
        <f t="shared" si="2"/>
        <v>83953.162054909713</v>
      </c>
      <c r="P54" s="19"/>
      <c r="Q54" s="19"/>
      <c r="R54" s="19"/>
      <c r="S54" s="19"/>
      <c r="V54" s="9"/>
    </row>
    <row r="55" spans="1:22" s="16" customFormat="1" ht="12.75" customHeight="1" x14ac:dyDescent="0.2">
      <c r="A55" s="27"/>
      <c r="B55" s="17"/>
      <c r="C55" s="15">
        <v>39</v>
      </c>
      <c r="E55" s="17" t="s">
        <v>63</v>
      </c>
      <c r="F55" s="19">
        <v>1</v>
      </c>
      <c r="G55" s="19">
        <v>81650.93236592022</v>
      </c>
      <c r="H55" s="19"/>
      <c r="I55" s="19"/>
      <c r="J55" s="19"/>
      <c r="K55" s="19"/>
      <c r="L55" s="19"/>
      <c r="M55" s="19">
        <f t="shared" si="0"/>
        <v>82794.045419043105</v>
      </c>
      <c r="N55" s="19"/>
      <c r="O55" s="19">
        <f t="shared" si="2"/>
        <v>83953.162054909713</v>
      </c>
      <c r="P55" s="19"/>
      <c r="Q55" s="19"/>
      <c r="R55" s="19"/>
      <c r="S55" s="19"/>
      <c r="V55" s="9"/>
    </row>
    <row r="56" spans="1:22" s="16" customFormat="1" ht="12.75" customHeight="1" x14ac:dyDescent="0.2">
      <c r="A56" s="27"/>
      <c r="B56" s="17"/>
      <c r="C56" s="15">
        <v>40</v>
      </c>
      <c r="E56" s="17" t="s">
        <v>62</v>
      </c>
      <c r="F56" s="19">
        <v>1</v>
      </c>
      <c r="G56" s="19">
        <v>81650.93236592022</v>
      </c>
      <c r="H56" s="19"/>
      <c r="I56" s="19"/>
      <c r="J56" s="19"/>
      <c r="K56" s="19"/>
      <c r="L56" s="19"/>
      <c r="M56" s="19">
        <f t="shared" si="0"/>
        <v>82794.045419043105</v>
      </c>
      <c r="N56" s="19"/>
      <c r="O56" s="19">
        <f t="shared" si="2"/>
        <v>83953.162054909713</v>
      </c>
      <c r="P56" s="19"/>
      <c r="Q56" s="19"/>
      <c r="R56" s="19"/>
      <c r="S56" s="19"/>
      <c r="V56" s="9"/>
    </row>
    <row r="57" spans="1:22" s="16" customFormat="1" ht="12.75" customHeight="1" x14ac:dyDescent="0.2">
      <c r="A57" s="27"/>
      <c r="B57" s="17"/>
      <c r="C57" s="15">
        <v>41</v>
      </c>
      <c r="E57" s="16" t="s">
        <v>61</v>
      </c>
      <c r="F57" s="19">
        <v>2</v>
      </c>
      <c r="G57" s="19">
        <v>76995.5523168207</v>
      </c>
      <c r="H57" s="19"/>
      <c r="I57" s="19"/>
      <c r="J57" s="19"/>
      <c r="K57" s="19"/>
      <c r="L57" s="19"/>
      <c r="M57" s="19">
        <f t="shared" si="0"/>
        <v>78073.490049256186</v>
      </c>
      <c r="N57" s="19"/>
      <c r="O57" s="19">
        <f t="shared" si="2"/>
        <v>79166.518909945778</v>
      </c>
      <c r="P57" s="19"/>
      <c r="Q57" s="19"/>
      <c r="R57" s="19"/>
      <c r="S57" s="19"/>
      <c r="V57" s="9"/>
    </row>
    <row r="58" spans="1:22" s="16" customFormat="1" ht="12.75" customHeight="1" x14ac:dyDescent="0.2">
      <c r="A58" s="27"/>
      <c r="B58" s="17"/>
      <c r="C58" s="15">
        <v>42</v>
      </c>
      <c r="E58" s="17" t="s">
        <v>60</v>
      </c>
      <c r="F58" s="19">
        <v>1</v>
      </c>
      <c r="G58" s="19">
        <v>75476.694989236959</v>
      </c>
      <c r="H58" s="19"/>
      <c r="I58" s="19"/>
      <c r="J58" s="19"/>
      <c r="K58" s="19"/>
      <c r="L58" s="19"/>
      <c r="M58" s="19">
        <f t="shared" si="0"/>
        <v>76533.368719086284</v>
      </c>
      <c r="N58" s="19"/>
      <c r="O58" s="19">
        <f t="shared" si="2"/>
        <v>77604.8358811535</v>
      </c>
      <c r="P58" s="19"/>
      <c r="Q58" s="19"/>
      <c r="R58" s="19"/>
      <c r="S58" s="19"/>
      <c r="V58" s="9"/>
    </row>
    <row r="59" spans="1:22" s="16" customFormat="1" ht="12.75" customHeight="1" x14ac:dyDescent="0.2">
      <c r="A59" s="27"/>
      <c r="B59" s="17"/>
      <c r="C59" s="15">
        <v>43</v>
      </c>
      <c r="E59" s="17" t="s">
        <v>59</v>
      </c>
      <c r="F59" s="19">
        <v>2</v>
      </c>
      <c r="G59" s="19">
        <v>71861.333176956701</v>
      </c>
      <c r="H59" s="19"/>
      <c r="I59" s="19"/>
      <c r="J59" s="19"/>
      <c r="K59" s="19"/>
      <c r="L59" s="19"/>
      <c r="M59" s="19">
        <f t="shared" si="0"/>
        <v>72867.391841434102</v>
      </c>
      <c r="N59" s="19"/>
      <c r="O59" s="19">
        <f t="shared" si="2"/>
        <v>73887.53532721418</v>
      </c>
      <c r="P59" s="19"/>
      <c r="Q59" s="19"/>
      <c r="R59" s="19"/>
      <c r="S59" s="19"/>
      <c r="V59" s="9"/>
    </row>
    <row r="60" spans="1:22" s="16" customFormat="1" ht="12.75" customHeight="1" x14ac:dyDescent="0.2">
      <c r="A60" s="27"/>
      <c r="B60" s="17"/>
      <c r="C60" s="15">
        <v>44</v>
      </c>
      <c r="E60" s="17" t="s">
        <v>58</v>
      </c>
      <c r="F60" s="19">
        <v>1</v>
      </c>
      <c r="G60" s="19">
        <v>71861.333176956701</v>
      </c>
      <c r="H60" s="19"/>
      <c r="I60" s="19"/>
      <c r="J60" s="19"/>
      <c r="K60" s="19"/>
      <c r="L60" s="19"/>
      <c r="M60" s="19">
        <f t="shared" si="0"/>
        <v>72867.391841434102</v>
      </c>
      <c r="N60" s="19"/>
      <c r="O60" s="19">
        <f t="shared" si="2"/>
        <v>73887.53532721418</v>
      </c>
      <c r="P60" s="19"/>
      <c r="Q60" s="19"/>
      <c r="R60" s="19"/>
      <c r="S60" s="19"/>
      <c r="V60" s="9"/>
    </row>
    <row r="61" spans="1:22" s="16" customFormat="1" ht="12.75" customHeight="1" x14ac:dyDescent="0.2">
      <c r="A61" s="27"/>
      <c r="B61" s="17"/>
      <c r="C61" s="15">
        <v>45</v>
      </c>
      <c r="E61" s="17" t="s">
        <v>57</v>
      </c>
      <c r="F61" s="19">
        <v>2</v>
      </c>
      <c r="G61" s="19">
        <v>68949.028759846595</v>
      </c>
      <c r="H61" s="19"/>
      <c r="I61" s="19"/>
      <c r="J61" s="19"/>
      <c r="K61" s="19"/>
      <c r="L61" s="19"/>
      <c r="M61" s="19">
        <f t="shared" si="0"/>
        <v>69914.315162484447</v>
      </c>
      <c r="N61" s="19"/>
      <c r="O61" s="19">
        <f t="shared" si="2"/>
        <v>70893.115574759227</v>
      </c>
      <c r="P61" s="19"/>
      <c r="Q61" s="19"/>
      <c r="R61" s="19"/>
      <c r="S61" s="19"/>
      <c r="V61" s="9"/>
    </row>
    <row r="62" spans="1:22" s="16" customFormat="1" ht="12.75" customHeight="1" x14ac:dyDescent="0.2">
      <c r="A62" s="27"/>
      <c r="B62" s="17"/>
      <c r="C62" s="15">
        <v>46</v>
      </c>
      <c r="E62" s="17" t="s">
        <v>56</v>
      </c>
      <c r="F62" s="19">
        <v>2</v>
      </c>
      <c r="G62" s="19">
        <v>68949.028759846595</v>
      </c>
      <c r="H62" s="19"/>
      <c r="I62" s="19"/>
      <c r="J62" s="19"/>
      <c r="K62" s="19"/>
      <c r="L62" s="19"/>
      <c r="M62" s="19">
        <f t="shared" si="0"/>
        <v>69914.315162484447</v>
      </c>
      <c r="N62" s="19"/>
      <c r="O62" s="19">
        <f t="shared" si="2"/>
        <v>70893.115574759227</v>
      </c>
      <c r="P62" s="19"/>
      <c r="Q62" s="19"/>
      <c r="R62" s="19"/>
      <c r="S62" s="19"/>
      <c r="V62" s="9"/>
    </row>
    <row r="63" spans="1:22" s="16" customFormat="1" ht="12.75" customHeight="1" x14ac:dyDescent="0.2">
      <c r="A63" s="27"/>
      <c r="B63" s="17"/>
      <c r="C63" s="15">
        <v>47</v>
      </c>
      <c r="E63" s="17" t="s">
        <v>55</v>
      </c>
      <c r="F63" s="28">
        <v>1</v>
      </c>
      <c r="G63" s="19">
        <v>68949.028759846595</v>
      </c>
      <c r="H63" s="28"/>
      <c r="I63" s="19"/>
      <c r="J63" s="28"/>
      <c r="K63" s="19"/>
      <c r="L63" s="28"/>
      <c r="M63" s="19">
        <f t="shared" si="0"/>
        <v>69914.315162484447</v>
      </c>
      <c r="N63" s="28"/>
      <c r="O63" s="19">
        <f t="shared" si="2"/>
        <v>70893.115574759227</v>
      </c>
      <c r="P63" s="28"/>
      <c r="Q63" s="19"/>
      <c r="R63" s="28"/>
      <c r="S63" s="19"/>
      <c r="V63" s="9"/>
    </row>
    <row r="64" spans="1:22" s="16" customFormat="1" ht="12.75" customHeight="1" x14ac:dyDescent="0.2">
      <c r="A64" s="27"/>
      <c r="B64" s="17"/>
      <c r="C64" s="15"/>
      <c r="E64" s="18" t="s">
        <v>0</v>
      </c>
      <c r="F64" s="19">
        <f>SUM(F14:F63)</f>
        <v>82</v>
      </c>
      <c r="G64" s="19"/>
      <c r="H64" s="19">
        <f>SUM(H14:H63)</f>
        <v>0</v>
      </c>
      <c r="I64" s="19"/>
      <c r="J64" s="19">
        <f>SUM(J14:J63)</f>
        <v>0</v>
      </c>
      <c r="K64" s="19"/>
      <c r="L64" s="19">
        <f>SUM(L14:L63)</f>
        <v>0</v>
      </c>
      <c r="M64" s="19"/>
      <c r="N64" s="19">
        <f>SUM(N14:N63)</f>
        <v>0</v>
      </c>
      <c r="O64" s="19"/>
      <c r="P64" s="19">
        <f>SUM(P14:P63)</f>
        <v>0</v>
      </c>
      <c r="Q64" s="19"/>
      <c r="R64" s="19">
        <f>SUM(R14:R63)</f>
        <v>0</v>
      </c>
      <c r="S64" s="19"/>
      <c r="V64" s="9"/>
    </row>
    <row r="65" spans="1:22" s="16" customFormat="1" ht="12.75" customHeight="1" x14ac:dyDescent="0.2">
      <c r="A65" s="27"/>
      <c r="B65" s="17"/>
      <c r="C65" s="15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V65" s="9"/>
    </row>
    <row r="66" spans="1:22" s="16" customFormat="1" ht="12.75" customHeight="1" x14ac:dyDescent="0.2">
      <c r="A66" s="27"/>
      <c r="B66" s="17"/>
      <c r="C66" s="15"/>
      <c r="E66" s="17" t="s">
        <v>12</v>
      </c>
      <c r="F66" s="19"/>
      <c r="G66" s="19"/>
      <c r="H66" s="19"/>
      <c r="I66" s="19" t="s">
        <v>117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22" s="16" customFormat="1" ht="12.75" customHeight="1" x14ac:dyDescent="0.2">
      <c r="A67" s="27"/>
      <c r="B67" s="17"/>
      <c r="C67" s="15"/>
      <c r="E67" s="17" t="s">
        <v>11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22" s="16" customFormat="1" ht="12.75" customHeight="1" x14ac:dyDescent="0.2">
      <c r="A68" s="27"/>
      <c r="B68" s="17"/>
      <c r="C68" s="15">
        <v>126</v>
      </c>
      <c r="E68" s="17" t="s">
        <v>54</v>
      </c>
      <c r="F68" s="19">
        <v>15</v>
      </c>
      <c r="G68" s="19">
        <v>122494.13333001971</v>
      </c>
      <c r="H68" s="19"/>
      <c r="I68" s="19"/>
      <c r="J68" s="19"/>
      <c r="K68" s="19"/>
      <c r="L68" s="19"/>
      <c r="M68" s="19">
        <f t="shared" ref="M68:M80" si="3">G68*(1+$T$8)</f>
        <v>124209.05119663999</v>
      </c>
      <c r="N68" s="19"/>
      <c r="O68" s="19">
        <f>M68*(1+$T$8)</f>
        <v>125947.97791339296</v>
      </c>
      <c r="P68" s="19"/>
      <c r="Q68" s="19"/>
      <c r="R68" s="19"/>
      <c r="S68" s="19"/>
    </row>
    <row r="69" spans="1:22" s="16" customFormat="1" ht="12.75" customHeight="1" x14ac:dyDescent="0.2">
      <c r="A69" s="27"/>
      <c r="B69" s="17"/>
      <c r="C69" s="15">
        <v>127</v>
      </c>
      <c r="E69" s="17" t="s">
        <v>27</v>
      </c>
      <c r="F69" s="19">
        <v>38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22" s="16" customFormat="1" ht="12.75" customHeight="1" x14ac:dyDescent="0.2">
      <c r="A70" s="27"/>
      <c r="B70" s="17"/>
      <c r="C70" s="15"/>
      <c r="E70" s="17" t="s">
        <v>25</v>
      </c>
      <c r="F70" s="19"/>
      <c r="G70" s="19">
        <v>117167.36513778481</v>
      </c>
      <c r="H70" s="19"/>
      <c r="I70" s="19"/>
      <c r="J70" s="19"/>
      <c r="K70" s="19"/>
      <c r="L70" s="19"/>
      <c r="M70" s="19">
        <f t="shared" si="3"/>
        <v>118807.7082497138</v>
      </c>
      <c r="N70" s="19"/>
      <c r="O70" s="19">
        <f t="shared" ref="O70:O80" si="4">M70*(1+$T$8)</f>
        <v>120471.0161652098</v>
      </c>
      <c r="P70" s="19"/>
      <c r="Q70" s="19"/>
      <c r="R70" s="19"/>
      <c r="S70" s="19"/>
    </row>
    <row r="71" spans="1:22" s="16" customFormat="1" ht="12.75" customHeight="1" x14ac:dyDescent="0.2">
      <c r="A71" s="27"/>
      <c r="B71" s="17"/>
      <c r="C71" s="15"/>
      <c r="E71" s="17" t="s">
        <v>48</v>
      </c>
      <c r="F71" s="19"/>
      <c r="G71" s="19">
        <v>103842.21065166846</v>
      </c>
      <c r="H71" s="19"/>
      <c r="I71" s="19"/>
      <c r="J71" s="19"/>
      <c r="K71" s="19"/>
      <c r="L71" s="19"/>
      <c r="M71" s="19">
        <f t="shared" si="3"/>
        <v>105296.00160079182</v>
      </c>
      <c r="N71" s="19"/>
      <c r="O71" s="19">
        <f t="shared" si="4"/>
        <v>106770.1456232029</v>
      </c>
      <c r="P71" s="19"/>
      <c r="Q71" s="19"/>
      <c r="R71" s="19"/>
      <c r="S71" s="19"/>
    </row>
    <row r="72" spans="1:22" s="16" customFormat="1" ht="12.75" customHeight="1" x14ac:dyDescent="0.2">
      <c r="A72" s="27"/>
      <c r="B72" s="17"/>
      <c r="C72" s="15"/>
      <c r="E72" s="17" t="s">
        <v>47</v>
      </c>
      <c r="F72" s="19"/>
      <c r="G72" s="19">
        <v>95850.158208194</v>
      </c>
      <c r="H72" s="19"/>
      <c r="I72" s="19"/>
      <c r="J72" s="19"/>
      <c r="K72" s="19"/>
      <c r="L72" s="19"/>
      <c r="M72" s="19">
        <f t="shared" si="3"/>
        <v>97192.06042310872</v>
      </c>
      <c r="N72" s="19"/>
      <c r="O72" s="19">
        <f t="shared" si="4"/>
        <v>98552.74926903224</v>
      </c>
      <c r="P72" s="19"/>
      <c r="Q72" s="19"/>
      <c r="R72" s="19"/>
      <c r="S72" s="19"/>
    </row>
    <row r="73" spans="1:22" s="16" customFormat="1" ht="12.75" customHeight="1" x14ac:dyDescent="0.2">
      <c r="A73" s="27"/>
      <c r="B73" s="17"/>
      <c r="C73" s="15"/>
      <c r="E73" s="17" t="s">
        <v>22</v>
      </c>
      <c r="F73" s="19"/>
      <c r="G73" s="19">
        <v>79852.118850349783</v>
      </c>
      <c r="H73" s="19"/>
      <c r="I73" s="19"/>
      <c r="J73" s="19"/>
      <c r="K73" s="19"/>
      <c r="L73" s="19"/>
      <c r="M73" s="19">
        <f t="shared" si="3"/>
        <v>80970.048514254682</v>
      </c>
      <c r="N73" s="19"/>
      <c r="O73" s="19">
        <f t="shared" si="4"/>
        <v>82103.629193454253</v>
      </c>
      <c r="P73" s="19"/>
      <c r="Q73" s="19"/>
      <c r="R73" s="19"/>
      <c r="S73" s="19"/>
    </row>
    <row r="74" spans="1:22" s="16" customFormat="1" ht="12.75" customHeight="1" x14ac:dyDescent="0.2">
      <c r="A74" s="27"/>
      <c r="B74" s="17"/>
      <c r="C74" s="15">
        <v>128</v>
      </c>
      <c r="E74" s="17" t="s">
        <v>53</v>
      </c>
      <c r="F74" s="19">
        <v>1</v>
      </c>
      <c r="G74" s="19">
        <v>103842.21065166846</v>
      </c>
      <c r="H74" s="19"/>
      <c r="I74" s="19"/>
      <c r="J74" s="19"/>
      <c r="K74" s="19"/>
      <c r="L74" s="19"/>
      <c r="M74" s="19">
        <f t="shared" si="3"/>
        <v>105296.00160079182</v>
      </c>
      <c r="N74" s="19"/>
      <c r="O74" s="19">
        <f t="shared" si="4"/>
        <v>106770.1456232029</v>
      </c>
      <c r="P74" s="19"/>
      <c r="Q74" s="19"/>
      <c r="R74" s="19"/>
      <c r="S74" s="19"/>
    </row>
    <row r="75" spans="1:22" s="16" customFormat="1" ht="12.75" customHeight="1" x14ac:dyDescent="0.2">
      <c r="A75" s="27"/>
      <c r="B75" s="17"/>
      <c r="C75" s="15">
        <v>129</v>
      </c>
      <c r="E75" s="17" t="s">
        <v>21</v>
      </c>
      <c r="F75" s="19">
        <v>1</v>
      </c>
      <c r="G75" s="19">
        <v>102064.93222748164</v>
      </c>
      <c r="H75" s="19"/>
      <c r="I75" s="19"/>
      <c r="J75" s="19"/>
      <c r="K75" s="19"/>
      <c r="L75" s="19"/>
      <c r="M75" s="19">
        <f t="shared" si="3"/>
        <v>103493.84127866638</v>
      </c>
      <c r="N75" s="19"/>
      <c r="O75" s="19">
        <f t="shared" si="4"/>
        <v>104942.75505656771</v>
      </c>
      <c r="P75" s="19"/>
      <c r="Q75" s="19"/>
      <c r="R75" s="19"/>
      <c r="S75" s="19"/>
    </row>
    <row r="76" spans="1:22" s="16" customFormat="1" ht="12.75" customHeight="1" x14ac:dyDescent="0.2">
      <c r="A76" s="27"/>
      <c r="B76" s="17"/>
      <c r="C76" s="15">
        <v>130</v>
      </c>
      <c r="E76" s="17" t="s">
        <v>52</v>
      </c>
      <c r="F76" s="19">
        <v>1</v>
      </c>
      <c r="G76" s="19">
        <v>99432.583998358183</v>
      </c>
      <c r="H76" s="19"/>
      <c r="I76" s="19"/>
      <c r="J76" s="19"/>
      <c r="K76" s="19"/>
      <c r="L76" s="19"/>
      <c r="M76" s="19">
        <f t="shared" si="3"/>
        <v>100824.6401743352</v>
      </c>
      <c r="N76" s="19"/>
      <c r="O76" s="19">
        <f t="shared" si="4"/>
        <v>102236.18513677589</v>
      </c>
      <c r="P76" s="19"/>
      <c r="Q76" s="19"/>
      <c r="R76" s="19"/>
      <c r="S76" s="19"/>
    </row>
    <row r="77" spans="1:22" s="16" customFormat="1" ht="12.75" customHeight="1" x14ac:dyDescent="0.2">
      <c r="A77" s="27"/>
      <c r="B77" s="17"/>
      <c r="C77" s="15">
        <v>131</v>
      </c>
      <c r="E77" s="17" t="s">
        <v>51</v>
      </c>
      <c r="F77" s="19">
        <v>5</v>
      </c>
      <c r="G77" s="19">
        <v>84203.474079916283</v>
      </c>
      <c r="H77" s="19"/>
      <c r="I77" s="19"/>
      <c r="J77" s="19"/>
      <c r="K77" s="19"/>
      <c r="L77" s="19"/>
      <c r="M77" s="19">
        <f t="shared" si="3"/>
        <v>85382.322717035117</v>
      </c>
      <c r="N77" s="19"/>
      <c r="O77" s="19">
        <f t="shared" si="4"/>
        <v>86577.675235073606</v>
      </c>
      <c r="P77" s="19"/>
      <c r="Q77" s="19"/>
      <c r="R77" s="19"/>
      <c r="S77" s="19"/>
    </row>
    <row r="78" spans="1:22" s="16" customFormat="1" ht="12.75" customHeight="1" x14ac:dyDescent="0.2">
      <c r="A78" s="27"/>
      <c r="B78" s="17"/>
      <c r="C78" s="15">
        <v>132</v>
      </c>
      <c r="E78" s="17" t="s">
        <v>46</v>
      </c>
      <c r="F78" s="19">
        <v>1</v>
      </c>
      <c r="G78" s="19">
        <v>79852.118850349783</v>
      </c>
      <c r="H78" s="19"/>
      <c r="I78" s="19"/>
      <c r="J78" s="19"/>
      <c r="K78" s="19"/>
      <c r="L78" s="19"/>
      <c r="M78" s="19">
        <f t="shared" si="3"/>
        <v>80970.048514254682</v>
      </c>
      <c r="N78" s="19"/>
      <c r="O78" s="19">
        <f t="shared" si="4"/>
        <v>82103.629193454253</v>
      </c>
      <c r="P78" s="19"/>
      <c r="Q78" s="19"/>
      <c r="R78" s="19"/>
      <c r="S78" s="19"/>
    </row>
    <row r="79" spans="1:22" s="16" customFormat="1" ht="12.75" customHeight="1" x14ac:dyDescent="0.2">
      <c r="A79" s="27"/>
      <c r="B79" s="17"/>
      <c r="C79" s="15">
        <v>133</v>
      </c>
      <c r="E79" s="17" t="s">
        <v>50</v>
      </c>
      <c r="F79" s="19">
        <v>2</v>
      </c>
      <c r="G79" s="19">
        <v>74003.441384583144</v>
      </c>
      <c r="H79" s="19"/>
      <c r="I79" s="19"/>
      <c r="J79" s="19"/>
      <c r="K79" s="19"/>
      <c r="L79" s="19"/>
      <c r="M79" s="19">
        <f t="shared" si="3"/>
        <v>75039.489563967305</v>
      </c>
      <c r="N79" s="19"/>
      <c r="O79" s="19">
        <f t="shared" si="4"/>
        <v>76090.042417862845</v>
      </c>
      <c r="P79" s="19"/>
      <c r="Q79" s="19"/>
      <c r="R79" s="19"/>
      <c r="S79" s="19"/>
    </row>
    <row r="80" spans="1:22" s="16" customFormat="1" ht="12.75" customHeight="1" x14ac:dyDescent="0.2">
      <c r="A80" s="27"/>
      <c r="B80" s="17"/>
      <c r="C80" s="15">
        <v>134</v>
      </c>
      <c r="E80" s="17" t="s">
        <v>18</v>
      </c>
      <c r="F80" s="28">
        <v>2</v>
      </c>
      <c r="G80" s="19">
        <v>26403.288806362085</v>
      </c>
      <c r="H80" s="28"/>
      <c r="I80" s="19"/>
      <c r="J80" s="28"/>
      <c r="K80" s="19"/>
      <c r="L80" s="28"/>
      <c r="M80" s="19">
        <f t="shared" si="3"/>
        <v>26772.934849651156</v>
      </c>
      <c r="N80" s="28"/>
      <c r="O80" s="19">
        <f t="shared" si="4"/>
        <v>27147.755937546273</v>
      </c>
      <c r="P80" s="28"/>
      <c r="Q80" s="19"/>
      <c r="R80" s="28"/>
      <c r="S80" s="19"/>
    </row>
    <row r="81" spans="1:19" s="16" customFormat="1" ht="12.75" customHeight="1" x14ac:dyDescent="0.2">
      <c r="A81" s="27"/>
      <c r="B81" s="17"/>
      <c r="C81" s="15"/>
      <c r="E81" s="18" t="s">
        <v>0</v>
      </c>
      <c r="F81" s="19">
        <f>SUM(F68:F80)</f>
        <v>66</v>
      </c>
      <c r="G81" s="19"/>
      <c r="H81" s="19">
        <f>SUM(H68:H80)</f>
        <v>0</v>
      </c>
      <c r="I81" s="19"/>
      <c r="J81" s="19">
        <f>SUM(J68:J80)</f>
        <v>0</v>
      </c>
      <c r="K81" s="19"/>
      <c r="L81" s="19">
        <f>SUM(L68:L80)</f>
        <v>0</v>
      </c>
      <c r="M81" s="19"/>
      <c r="N81" s="19">
        <f>SUM(N68:N80)</f>
        <v>0</v>
      </c>
      <c r="O81" s="19"/>
      <c r="P81" s="19">
        <f>SUM(P68:P80)</f>
        <v>0</v>
      </c>
      <c r="Q81" s="19"/>
      <c r="R81" s="19">
        <f>SUM(R68:R80)</f>
        <v>0</v>
      </c>
      <c r="S81" s="19"/>
    </row>
    <row r="82" spans="1:19" s="16" customFormat="1" ht="12.75" customHeight="1" x14ac:dyDescent="0.2">
      <c r="A82" s="27"/>
      <c r="B82" s="17"/>
      <c r="C82" s="15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s="16" customFormat="1" ht="12.75" customHeight="1" x14ac:dyDescent="0.2">
      <c r="A83" s="27"/>
      <c r="B83" s="17"/>
      <c r="C83" s="15"/>
      <c r="E83" s="17" t="s">
        <v>49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s="16" customFormat="1" ht="12.75" customHeight="1" x14ac:dyDescent="0.2">
      <c r="A84" s="27"/>
      <c r="B84" s="17"/>
      <c r="C84" s="15"/>
      <c r="E84" s="17" t="s">
        <v>11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s="16" customFormat="1" ht="12.75" customHeight="1" x14ac:dyDescent="0.2">
      <c r="A85" s="27"/>
      <c r="B85" s="17"/>
      <c r="C85" s="15">
        <v>135</v>
      </c>
      <c r="E85" s="17" t="s">
        <v>27</v>
      </c>
      <c r="F85" s="19">
        <v>132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s="16" customFormat="1" ht="12.75" customHeight="1" x14ac:dyDescent="0.2">
      <c r="A86" s="27"/>
      <c r="B86" s="17"/>
      <c r="C86" s="15"/>
      <c r="E86" s="17" t="s">
        <v>26</v>
      </c>
      <c r="F86" s="19"/>
      <c r="G86" s="19">
        <v>123791.30589336064</v>
      </c>
      <c r="H86" s="19"/>
      <c r="I86" s="19"/>
      <c r="J86" s="19"/>
      <c r="K86" s="19"/>
      <c r="L86" s="19"/>
      <c r="M86" s="19">
        <f t="shared" ref="M86:M94" si="5">G86*(1+$T$8)</f>
        <v>125524.38417586769</v>
      </c>
      <c r="N86" s="19"/>
      <c r="O86" s="19">
        <f t="shared" ref="O86:O94" si="6">M86*(1+$T$8)</f>
        <v>127281.72555432984</v>
      </c>
      <c r="P86" s="19"/>
      <c r="Q86" s="19"/>
      <c r="R86" s="19"/>
      <c r="S86" s="19"/>
    </row>
    <row r="87" spans="1:19" s="16" customFormat="1" ht="12.75" customHeight="1" x14ac:dyDescent="0.2">
      <c r="A87" s="27"/>
      <c r="B87" s="17"/>
      <c r="C87" s="15"/>
      <c r="E87" s="17" t="s">
        <v>25</v>
      </c>
      <c r="F87" s="19"/>
      <c r="G87" s="19">
        <v>114503.34765662665</v>
      </c>
      <c r="I87" s="19"/>
      <c r="K87" s="19"/>
      <c r="L87" s="19"/>
      <c r="M87" s="19">
        <f t="shared" si="5"/>
        <v>116106.39452381943</v>
      </c>
      <c r="N87" s="19"/>
      <c r="O87" s="19">
        <f t="shared" si="6"/>
        <v>117731.8840471529</v>
      </c>
      <c r="P87" s="19"/>
      <c r="Q87" s="19"/>
      <c r="R87" s="19"/>
      <c r="S87" s="19"/>
    </row>
    <row r="88" spans="1:19" s="16" customFormat="1" ht="12.75" customHeight="1" x14ac:dyDescent="0.2">
      <c r="A88" s="27"/>
      <c r="B88" s="17"/>
      <c r="C88" s="15"/>
      <c r="E88" s="17" t="s">
        <v>48</v>
      </c>
      <c r="F88" s="19"/>
      <c r="G88" s="19">
        <v>101173.12609018477</v>
      </c>
      <c r="I88" s="19"/>
      <c r="K88" s="19"/>
      <c r="L88" s="19"/>
      <c r="M88" s="19">
        <f t="shared" si="5"/>
        <v>102589.54985544736</v>
      </c>
      <c r="N88" s="19"/>
      <c r="O88" s="19">
        <f t="shared" si="6"/>
        <v>104025.80355342363</v>
      </c>
      <c r="P88" s="19"/>
      <c r="Q88" s="19"/>
      <c r="R88" s="19"/>
      <c r="S88" s="19"/>
    </row>
    <row r="89" spans="1:19" s="16" customFormat="1" ht="12.75" customHeight="1" x14ac:dyDescent="0.2">
      <c r="A89" s="27"/>
      <c r="B89" s="17"/>
      <c r="C89" s="15"/>
      <c r="E89" s="17" t="s">
        <v>47</v>
      </c>
      <c r="F89" s="19"/>
      <c r="G89" s="19">
        <v>93179.806876628907</v>
      </c>
      <c r="I89" s="19"/>
      <c r="K89" s="19"/>
      <c r="L89" s="19"/>
      <c r="M89" s="19">
        <f t="shared" si="5"/>
        <v>94484.324172901717</v>
      </c>
      <c r="N89" s="19"/>
      <c r="O89" s="19">
        <f t="shared" si="6"/>
        <v>95807.104711322347</v>
      </c>
      <c r="P89" s="19"/>
      <c r="Q89" s="19"/>
      <c r="R89" s="19"/>
      <c r="S89" s="19"/>
    </row>
    <row r="90" spans="1:19" s="16" customFormat="1" ht="12.75" customHeight="1" x14ac:dyDescent="0.2">
      <c r="A90" s="27"/>
      <c r="B90" s="17"/>
      <c r="C90" s="15"/>
      <c r="E90" s="17" t="s">
        <v>22</v>
      </c>
      <c r="F90" s="19"/>
      <c r="G90" s="19">
        <v>77189.368139273007</v>
      </c>
      <c r="I90" s="19"/>
      <c r="K90" s="19"/>
      <c r="L90" s="19"/>
      <c r="M90" s="19">
        <f t="shared" si="5"/>
        <v>78270.019293222824</v>
      </c>
      <c r="N90" s="19"/>
      <c r="O90" s="19">
        <f t="shared" si="6"/>
        <v>79365.79956332795</v>
      </c>
      <c r="P90" s="19"/>
      <c r="Q90" s="19"/>
      <c r="R90" s="19"/>
      <c r="S90" s="19"/>
    </row>
    <row r="91" spans="1:19" s="16" customFormat="1" ht="12.75" customHeight="1" x14ac:dyDescent="0.2">
      <c r="A91" s="27"/>
      <c r="B91" s="17"/>
      <c r="C91" s="15">
        <v>136</v>
      </c>
      <c r="E91" s="17" t="s">
        <v>46</v>
      </c>
      <c r="F91" s="19">
        <v>2</v>
      </c>
      <c r="G91" s="19">
        <v>77189.368139273007</v>
      </c>
      <c r="H91" s="19"/>
      <c r="I91" s="19"/>
      <c r="J91" s="19"/>
      <c r="K91" s="19"/>
      <c r="L91" s="19"/>
      <c r="M91" s="19">
        <f t="shared" si="5"/>
        <v>78270.019293222824</v>
      </c>
      <c r="N91" s="19"/>
      <c r="O91" s="19">
        <f t="shared" si="6"/>
        <v>79365.79956332795</v>
      </c>
      <c r="P91" s="19"/>
      <c r="Q91" s="19"/>
      <c r="R91" s="19"/>
      <c r="S91" s="19"/>
    </row>
    <row r="92" spans="1:19" s="63" customFormat="1" ht="12.75" customHeight="1" x14ac:dyDescent="0.2">
      <c r="A92" s="60"/>
      <c r="B92" s="61"/>
      <c r="C92" s="62">
        <v>137</v>
      </c>
      <c r="E92" s="61" t="s">
        <v>45</v>
      </c>
      <c r="F92" s="64">
        <v>2</v>
      </c>
      <c r="G92" s="64">
        <v>57579.767279392705</v>
      </c>
      <c r="H92" s="64"/>
      <c r="I92" s="64"/>
      <c r="J92" s="64"/>
      <c r="K92" s="64"/>
      <c r="L92" s="64"/>
      <c r="M92" s="64">
        <f t="shared" si="5"/>
        <v>58385.884021304206</v>
      </c>
      <c r="N92" s="64"/>
      <c r="O92" s="64">
        <f t="shared" si="6"/>
        <v>59203.286397602467</v>
      </c>
      <c r="P92" s="64"/>
      <c r="Q92" s="64"/>
      <c r="R92" s="64"/>
      <c r="S92" s="64"/>
    </row>
    <row r="93" spans="1:19" s="16" customFormat="1" ht="12.75" customHeight="1" x14ac:dyDescent="0.2">
      <c r="A93" s="27"/>
      <c r="B93" s="17"/>
      <c r="C93" s="15">
        <v>138</v>
      </c>
      <c r="E93" s="17" t="s">
        <v>44</v>
      </c>
      <c r="F93" s="19">
        <v>53</v>
      </c>
      <c r="G93" s="19">
        <v>42872.566634482486</v>
      </c>
      <c r="H93" s="19"/>
      <c r="I93" s="19"/>
      <c r="J93" s="19"/>
      <c r="K93" s="19"/>
      <c r="L93" s="19"/>
      <c r="M93" s="19">
        <f t="shared" si="5"/>
        <v>43472.782567365241</v>
      </c>
      <c r="N93" s="19"/>
      <c r="O93" s="19">
        <f t="shared" si="6"/>
        <v>44081.401523308356</v>
      </c>
      <c r="P93" s="19"/>
      <c r="Q93" s="19"/>
      <c r="R93" s="19"/>
      <c r="S93" s="19"/>
    </row>
    <row r="94" spans="1:19" s="63" customFormat="1" ht="12.75" customHeight="1" x14ac:dyDescent="0.2">
      <c r="A94" s="60"/>
      <c r="B94" s="61"/>
      <c r="C94" s="62">
        <v>139</v>
      </c>
      <c r="E94" s="61" t="s">
        <v>43</v>
      </c>
      <c r="F94" s="66">
        <v>6</v>
      </c>
      <c r="G94" s="64">
        <v>30722.97478389386</v>
      </c>
      <c r="H94" s="66"/>
      <c r="I94" s="64"/>
      <c r="J94" s="66"/>
      <c r="K94" s="64"/>
      <c r="L94" s="66"/>
      <c r="M94" s="64">
        <f t="shared" si="5"/>
        <v>31153.096430868376</v>
      </c>
      <c r="N94" s="66"/>
      <c r="O94" s="64">
        <f t="shared" si="6"/>
        <v>31589.239780900534</v>
      </c>
      <c r="P94" s="66"/>
      <c r="Q94" s="64"/>
      <c r="R94" s="66"/>
      <c r="S94" s="64"/>
    </row>
    <row r="95" spans="1:19" s="16" customFormat="1" ht="12.75" customHeight="1" x14ac:dyDescent="0.2">
      <c r="A95" s="27"/>
      <c r="B95" s="17"/>
      <c r="C95" s="15"/>
      <c r="E95" s="18" t="s">
        <v>0</v>
      </c>
      <c r="F95" s="19">
        <f>SUM(F85:F94)</f>
        <v>195</v>
      </c>
      <c r="G95" s="19"/>
      <c r="H95" s="19">
        <f>SUM(H85:H94)</f>
        <v>0</v>
      </c>
      <c r="I95" s="19"/>
      <c r="J95" s="19">
        <f>SUM(J85:J94)</f>
        <v>0</v>
      </c>
      <c r="K95" s="19"/>
      <c r="L95" s="19">
        <f>SUM(L85:L94)</f>
        <v>0</v>
      </c>
      <c r="M95" s="19"/>
      <c r="N95" s="19">
        <f>SUM(N85:N94)</f>
        <v>0</v>
      </c>
      <c r="O95" s="19"/>
      <c r="P95" s="19">
        <f>SUM(P85:P94)</f>
        <v>0</v>
      </c>
      <c r="Q95" s="19"/>
      <c r="R95" s="19">
        <f>SUM(R85:R94)</f>
        <v>0</v>
      </c>
      <c r="S95" s="19"/>
    </row>
    <row r="96" spans="1:19" s="16" customFormat="1" ht="12.75" customHeight="1" x14ac:dyDescent="0.2">
      <c r="A96" s="27"/>
      <c r="B96" s="17"/>
      <c r="C96" s="15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s="16" customFormat="1" ht="12.75" customHeight="1" x14ac:dyDescent="0.2">
      <c r="A97" s="27"/>
      <c r="B97" s="17"/>
      <c r="C97" s="15"/>
      <c r="E97" s="17" t="s">
        <v>42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.75" customHeight="1" x14ac:dyDescent="0.2">
      <c r="A98" s="27"/>
      <c r="B98" s="17"/>
      <c r="D98" s="16"/>
      <c r="E98" s="16" t="s">
        <v>41</v>
      </c>
    </row>
    <row r="99" spans="1:19" ht="12.75" customHeight="1" x14ac:dyDescent="0.2">
      <c r="A99" s="27"/>
      <c r="B99" s="17"/>
      <c r="C99" s="15">
        <v>140</v>
      </c>
      <c r="D99" s="16"/>
      <c r="E99" s="16" t="s">
        <v>40</v>
      </c>
      <c r="F99" s="19">
        <v>7</v>
      </c>
      <c r="G99" s="19">
        <v>149772.76026262066</v>
      </c>
      <c r="M99" s="19">
        <f t="shared" ref="M99:M111" si="7">G99*(1+$T$8)</f>
        <v>151869.57890629736</v>
      </c>
      <c r="O99" s="19">
        <f t="shared" ref="O99:O111" si="8">M99*(1+$T$8)</f>
        <v>153995.75301098553</v>
      </c>
    </row>
    <row r="100" spans="1:19" ht="12.75" customHeight="1" x14ac:dyDescent="0.2">
      <c r="A100" s="27"/>
      <c r="B100" s="17"/>
      <c r="C100" s="15">
        <v>141</v>
      </c>
      <c r="D100" s="16"/>
      <c r="E100" s="16" t="s">
        <v>39</v>
      </c>
      <c r="F100" s="19">
        <v>1</v>
      </c>
      <c r="G100" s="19">
        <v>122274.98210593965</v>
      </c>
      <c r="M100" s="19">
        <f t="shared" si="7"/>
        <v>123986.8318554228</v>
      </c>
      <c r="O100" s="19">
        <f t="shared" si="8"/>
        <v>125722.64750139872</v>
      </c>
    </row>
    <row r="101" spans="1:19" ht="12.75" customHeight="1" x14ac:dyDescent="0.2">
      <c r="A101" s="27"/>
      <c r="B101" s="17"/>
      <c r="C101" s="15">
        <v>142</v>
      </c>
      <c r="D101" s="16"/>
      <c r="E101" s="17" t="s">
        <v>38</v>
      </c>
      <c r="F101" s="19">
        <v>1</v>
      </c>
      <c r="G101" s="19">
        <v>96038.906950320728</v>
      </c>
      <c r="M101" s="19">
        <f t="shared" si="7"/>
        <v>97383.451647625217</v>
      </c>
      <c r="O101" s="19">
        <f t="shared" si="8"/>
        <v>98746.81997069197</v>
      </c>
    </row>
    <row r="102" spans="1:19" ht="12.75" customHeight="1" x14ac:dyDescent="0.2">
      <c r="A102" s="27"/>
      <c r="B102" s="17"/>
      <c r="C102" s="15">
        <v>143</v>
      </c>
      <c r="D102" s="16"/>
      <c r="E102" s="17" t="s">
        <v>37</v>
      </c>
      <c r="F102" s="19">
        <v>1</v>
      </c>
      <c r="G102" s="19">
        <v>93520.568028522161</v>
      </c>
      <c r="M102" s="19">
        <f t="shared" si="7"/>
        <v>94829.855980921478</v>
      </c>
      <c r="O102" s="19">
        <f t="shared" si="8"/>
        <v>96157.473964654375</v>
      </c>
    </row>
    <row r="103" spans="1:19" ht="12.75" customHeight="1" x14ac:dyDescent="0.2">
      <c r="A103" s="27"/>
      <c r="B103" s="17"/>
      <c r="C103" s="15">
        <v>144</v>
      </c>
      <c r="D103" s="16"/>
      <c r="E103" s="17" t="s">
        <v>36</v>
      </c>
      <c r="F103" s="19">
        <v>2</v>
      </c>
      <c r="G103" s="19">
        <v>93520.568028522161</v>
      </c>
      <c r="M103" s="19">
        <f t="shared" si="7"/>
        <v>94829.855980921478</v>
      </c>
      <c r="O103" s="19">
        <f t="shared" si="8"/>
        <v>96157.473964654375</v>
      </c>
    </row>
    <row r="104" spans="1:19" ht="12.75" customHeight="1" x14ac:dyDescent="0.2">
      <c r="A104" s="27"/>
      <c r="B104" s="17"/>
      <c r="C104" s="15">
        <v>145</v>
      </c>
      <c r="D104" s="16"/>
      <c r="E104" s="17" t="s">
        <v>35</v>
      </c>
      <c r="F104" s="19">
        <v>13</v>
      </c>
      <c r="G104" s="19">
        <v>93507.900327708281</v>
      </c>
      <c r="M104" s="19">
        <f t="shared" si="7"/>
        <v>94817.010932296194</v>
      </c>
      <c r="O104" s="19">
        <f t="shared" si="8"/>
        <v>96144.449085348344</v>
      </c>
    </row>
    <row r="105" spans="1:19" ht="12.75" customHeight="1" x14ac:dyDescent="0.2">
      <c r="A105" s="27"/>
      <c r="B105" s="17"/>
      <c r="C105" s="15">
        <v>146</v>
      </c>
      <c r="D105" s="16"/>
      <c r="E105" s="17" t="s">
        <v>34</v>
      </c>
      <c r="F105" s="19">
        <v>1</v>
      </c>
      <c r="G105" s="19">
        <v>90927.662017720519</v>
      </c>
      <c r="M105" s="19">
        <f t="shared" si="7"/>
        <v>92200.649285968611</v>
      </c>
      <c r="O105" s="19">
        <f t="shared" si="8"/>
        <v>93491.458375972172</v>
      </c>
    </row>
    <row r="106" spans="1:19" ht="12.75" customHeight="1" x14ac:dyDescent="0.2">
      <c r="A106" s="27"/>
      <c r="B106" s="17"/>
      <c r="C106" s="15">
        <v>147</v>
      </c>
      <c r="D106" s="16"/>
      <c r="E106" s="17" t="s">
        <v>33</v>
      </c>
      <c r="F106" s="19">
        <v>8</v>
      </c>
      <c r="G106" s="19">
        <v>87821.369432359279</v>
      </c>
      <c r="M106" s="19">
        <f t="shared" si="7"/>
        <v>89050.868604412317</v>
      </c>
      <c r="O106" s="19">
        <f t="shared" si="8"/>
        <v>90297.580764874088</v>
      </c>
    </row>
    <row r="107" spans="1:19" ht="12.75" customHeight="1" x14ac:dyDescent="0.2">
      <c r="A107" s="27"/>
      <c r="B107" s="17"/>
      <c r="C107" s="15">
        <v>148</v>
      </c>
      <c r="D107" s="16"/>
      <c r="E107" s="17" t="s">
        <v>32</v>
      </c>
      <c r="F107" s="19">
        <v>1</v>
      </c>
      <c r="G107" s="19">
        <v>87820.807498596521</v>
      </c>
      <c r="M107" s="19">
        <f t="shared" si="7"/>
        <v>89050.298803576879</v>
      </c>
      <c r="O107" s="19">
        <f t="shared" si="8"/>
        <v>90297.002986826963</v>
      </c>
    </row>
    <row r="108" spans="1:19" ht="12.75" customHeight="1" x14ac:dyDescent="0.2">
      <c r="A108" s="27"/>
      <c r="B108" s="17"/>
      <c r="C108" s="15">
        <v>149</v>
      </c>
      <c r="D108" s="16"/>
      <c r="E108" s="17" t="s">
        <v>116</v>
      </c>
      <c r="F108" s="19">
        <v>1</v>
      </c>
      <c r="G108" s="19">
        <v>76340.242200000008</v>
      </c>
      <c r="M108" s="19">
        <f t="shared" si="7"/>
        <v>77409.005590800007</v>
      </c>
      <c r="O108" s="19">
        <f t="shared" si="8"/>
        <v>78492.731669071203</v>
      </c>
    </row>
    <row r="109" spans="1:19" ht="12.75" customHeight="1" x14ac:dyDescent="0.2">
      <c r="A109" s="27"/>
      <c r="B109" s="17"/>
      <c r="C109" s="15">
        <v>150</v>
      </c>
      <c r="D109" s="16"/>
      <c r="E109" s="17" t="s">
        <v>31</v>
      </c>
      <c r="F109" s="19">
        <v>1</v>
      </c>
      <c r="G109" s="19">
        <v>76340.632184743285</v>
      </c>
      <c r="M109" s="19">
        <f t="shared" si="7"/>
        <v>77409.401035329691</v>
      </c>
      <c r="O109" s="19">
        <f t="shared" si="8"/>
        <v>78493.132649824314</v>
      </c>
    </row>
    <row r="110" spans="1:19" ht="12.75" customHeight="1" x14ac:dyDescent="0.2">
      <c r="A110" s="27"/>
      <c r="B110" s="17"/>
      <c r="C110" s="15">
        <v>151</v>
      </c>
      <c r="D110" s="16"/>
      <c r="E110" s="17" t="s">
        <v>30</v>
      </c>
      <c r="F110" s="19">
        <v>1</v>
      </c>
      <c r="G110" s="19">
        <v>73877.893299999996</v>
      </c>
      <c r="M110" s="19">
        <f t="shared" si="7"/>
        <v>74912.183806200002</v>
      </c>
      <c r="O110" s="19">
        <f t="shared" si="8"/>
        <v>75960.954379486808</v>
      </c>
    </row>
    <row r="111" spans="1:19" ht="12.75" customHeight="1" x14ac:dyDescent="0.2">
      <c r="A111" s="27"/>
      <c r="B111" s="17"/>
      <c r="C111" s="15">
        <v>152</v>
      </c>
      <c r="D111" s="16"/>
      <c r="E111" s="17" t="s">
        <v>121</v>
      </c>
      <c r="F111" s="28">
        <v>1</v>
      </c>
      <c r="G111" s="19">
        <v>73877.78</v>
      </c>
      <c r="H111" s="28"/>
      <c r="J111" s="28"/>
      <c r="L111" s="28"/>
      <c r="M111" s="19">
        <f t="shared" si="7"/>
        <v>74912.068920000005</v>
      </c>
      <c r="N111" s="28"/>
      <c r="O111" s="19">
        <f t="shared" si="8"/>
        <v>75960.837884880006</v>
      </c>
      <c r="P111" s="28"/>
      <c r="R111" s="28"/>
    </row>
    <row r="112" spans="1:19" ht="12.75" customHeight="1" x14ac:dyDescent="0.2">
      <c r="A112" s="27"/>
      <c r="B112" s="17"/>
      <c r="D112" s="16"/>
      <c r="E112" s="18" t="s">
        <v>0</v>
      </c>
      <c r="F112" s="19">
        <f>SUM(F99:F111)</f>
        <v>39</v>
      </c>
      <c r="H112" s="19">
        <f>SUM(H99:H111)</f>
        <v>0</v>
      </c>
      <c r="J112" s="19">
        <f>SUM(J99:J111)</f>
        <v>0</v>
      </c>
      <c r="L112" s="19">
        <f>SUM(L99:L111)</f>
        <v>0</v>
      </c>
      <c r="N112" s="19">
        <f>SUM(N99:N111)</f>
        <v>0</v>
      </c>
      <c r="P112" s="19">
        <f>SUM(P99:P111)</f>
        <v>0</v>
      </c>
      <c r="R112" s="19">
        <f>SUM(R99:R111)</f>
        <v>0</v>
      </c>
    </row>
    <row r="113" spans="1:18" ht="12.75" customHeight="1" x14ac:dyDescent="0.2">
      <c r="A113" s="27"/>
      <c r="B113" s="17"/>
      <c r="D113" s="16"/>
      <c r="E113" s="18"/>
    </row>
    <row r="114" spans="1:18" ht="12.75" customHeight="1" x14ac:dyDescent="0.2">
      <c r="A114" s="27"/>
      <c r="B114" s="17"/>
      <c r="D114" s="16"/>
      <c r="E114" s="8" t="s">
        <v>28</v>
      </c>
    </row>
    <row r="115" spans="1:18" ht="12.75" customHeight="1" x14ac:dyDescent="0.2">
      <c r="A115" s="27"/>
      <c r="B115" s="17"/>
      <c r="D115" s="16"/>
      <c r="E115" s="17" t="s">
        <v>17</v>
      </c>
    </row>
    <row r="116" spans="1:18" ht="12.75" customHeight="1" x14ac:dyDescent="0.2">
      <c r="A116" s="27"/>
      <c r="B116" s="17"/>
      <c r="D116" s="16"/>
      <c r="E116" s="17" t="s">
        <v>16</v>
      </c>
    </row>
    <row r="117" spans="1:18" ht="12.75" customHeight="1" x14ac:dyDescent="0.2">
      <c r="A117" s="27"/>
      <c r="B117" s="17"/>
      <c r="C117" s="15">
        <v>171</v>
      </c>
      <c r="D117" s="16"/>
      <c r="E117" s="17" t="s">
        <v>127</v>
      </c>
      <c r="F117" s="19">
        <v>1</v>
      </c>
      <c r="G117" s="19">
        <v>133036.19394732747</v>
      </c>
      <c r="M117" s="19">
        <f t="shared" ref="M117:M118" si="9">G117*(1+$T$8)</f>
        <v>134898.70066259007</v>
      </c>
      <c r="O117" s="19">
        <f t="shared" ref="O117:O118" si="10">M117*(1+$T$8)</f>
        <v>136787.28247186632</v>
      </c>
    </row>
    <row r="118" spans="1:18" ht="12.75" customHeight="1" x14ac:dyDescent="0.2">
      <c r="A118" s="27"/>
      <c r="B118" s="17"/>
      <c r="C118" s="15">
        <v>172</v>
      </c>
      <c r="D118" s="16"/>
      <c r="E118" s="17" t="s">
        <v>29</v>
      </c>
      <c r="F118" s="28">
        <v>1</v>
      </c>
      <c r="G118" s="19">
        <v>80794.595790902167</v>
      </c>
      <c r="H118" s="28"/>
      <c r="J118" s="28"/>
      <c r="L118" s="28"/>
      <c r="M118" s="19">
        <f t="shared" si="9"/>
        <v>81925.720131974798</v>
      </c>
      <c r="N118" s="28"/>
      <c r="O118" s="19">
        <f t="shared" si="10"/>
        <v>83072.680213822445</v>
      </c>
      <c r="P118" s="28"/>
      <c r="R118" s="28"/>
    </row>
    <row r="119" spans="1:18" ht="12.75" customHeight="1" x14ac:dyDescent="0.2">
      <c r="A119" s="27"/>
      <c r="B119" s="17"/>
      <c r="D119" s="16"/>
      <c r="E119" s="18" t="s">
        <v>0</v>
      </c>
      <c r="F119" s="19">
        <f>SUM(F117:F118)</f>
        <v>2</v>
      </c>
      <c r="H119" s="19">
        <f>SUM(H117:H118)</f>
        <v>0</v>
      </c>
      <c r="J119" s="19">
        <f>SUM(J117:J118)</f>
        <v>0</v>
      </c>
      <c r="L119" s="19">
        <f>SUM(L117:L118)</f>
        <v>0</v>
      </c>
      <c r="N119" s="19">
        <f>SUM(N117:N118)</f>
        <v>0</v>
      </c>
      <c r="P119" s="19">
        <f>SUM(P117:P118)</f>
        <v>0</v>
      </c>
      <c r="R119" s="19">
        <f>SUM(R117:R118)</f>
        <v>0</v>
      </c>
    </row>
    <row r="120" spans="1:18" ht="12.75" customHeight="1" x14ac:dyDescent="0.2">
      <c r="A120" s="27"/>
      <c r="B120" s="17"/>
      <c r="D120" s="16"/>
      <c r="E120" s="18"/>
    </row>
    <row r="121" spans="1:18" ht="12.75" customHeight="1" x14ac:dyDescent="0.2">
      <c r="A121" s="27"/>
      <c r="B121" s="17"/>
      <c r="D121" s="16"/>
      <c r="E121" s="8" t="s">
        <v>28</v>
      </c>
    </row>
    <row r="122" spans="1:18" ht="12.75" customHeight="1" x14ac:dyDescent="0.2">
      <c r="A122" s="27"/>
      <c r="B122" s="17"/>
      <c r="D122" s="16"/>
      <c r="E122" s="17" t="s">
        <v>17</v>
      </c>
    </row>
    <row r="123" spans="1:18" ht="12.75" customHeight="1" x14ac:dyDescent="0.2">
      <c r="A123" s="27"/>
      <c r="B123" s="17"/>
      <c r="D123" s="16"/>
      <c r="E123" s="17" t="s">
        <v>11</v>
      </c>
    </row>
    <row r="124" spans="1:18" ht="12.75" customHeight="1" x14ac:dyDescent="0.2">
      <c r="A124" s="27"/>
      <c r="B124" s="17"/>
      <c r="C124" s="15">
        <v>180</v>
      </c>
      <c r="D124" s="16"/>
      <c r="E124" s="17" t="s">
        <v>27</v>
      </c>
      <c r="F124" s="19">
        <v>37</v>
      </c>
    </row>
    <row r="125" spans="1:18" ht="12.75" customHeight="1" x14ac:dyDescent="0.2">
      <c r="A125" s="27"/>
      <c r="B125" s="17"/>
      <c r="D125" s="16"/>
      <c r="E125" s="17" t="s">
        <v>26</v>
      </c>
      <c r="G125" s="19">
        <v>123791.30589336064</v>
      </c>
      <c r="M125" s="19">
        <f t="shared" ref="M125:M133" si="11">G125*(1+$T$8)</f>
        <v>125524.38417586769</v>
      </c>
      <c r="O125" s="19">
        <f t="shared" ref="O125:O133" si="12">M125*(1+$T$8)</f>
        <v>127281.72555432984</v>
      </c>
    </row>
    <row r="126" spans="1:18" ht="12.75" customHeight="1" x14ac:dyDescent="0.2">
      <c r="A126" s="27"/>
      <c r="B126" s="17"/>
      <c r="D126" s="16"/>
      <c r="E126" s="17" t="s">
        <v>25</v>
      </c>
      <c r="G126" s="19">
        <v>117168.63190786618</v>
      </c>
      <c r="H126" s="16"/>
      <c r="M126" s="19">
        <f t="shared" si="11"/>
        <v>118808.99275457631</v>
      </c>
      <c r="O126" s="19">
        <f t="shared" si="12"/>
        <v>120472.31865314038</v>
      </c>
    </row>
    <row r="127" spans="1:18" ht="12.75" customHeight="1" x14ac:dyDescent="0.2">
      <c r="A127" s="27"/>
      <c r="B127" s="17"/>
      <c r="D127" s="16"/>
      <c r="E127" s="17" t="s">
        <v>24</v>
      </c>
      <c r="G127" s="19">
        <v>103842.21065166846</v>
      </c>
      <c r="H127" s="16"/>
      <c r="M127" s="19">
        <f t="shared" si="11"/>
        <v>105296.00160079182</v>
      </c>
      <c r="O127" s="19">
        <f t="shared" si="12"/>
        <v>106770.1456232029</v>
      </c>
    </row>
    <row r="128" spans="1:18" ht="12.75" customHeight="1" x14ac:dyDescent="0.2">
      <c r="A128" s="27"/>
      <c r="B128" s="17"/>
      <c r="D128" s="16"/>
      <c r="E128" s="17" t="s">
        <v>23</v>
      </c>
      <c r="G128" s="19">
        <v>95850.158208194</v>
      </c>
      <c r="H128" s="16"/>
      <c r="M128" s="19">
        <f t="shared" si="11"/>
        <v>97192.06042310872</v>
      </c>
      <c r="O128" s="19">
        <f t="shared" si="12"/>
        <v>98552.74926903224</v>
      </c>
    </row>
    <row r="129" spans="1:19" ht="12.75" customHeight="1" x14ac:dyDescent="0.2">
      <c r="A129" s="27"/>
      <c r="B129" s="17"/>
      <c r="D129" s="16"/>
      <c r="E129" s="17" t="s">
        <v>22</v>
      </c>
      <c r="G129" s="19">
        <v>79852.118850349783</v>
      </c>
      <c r="H129" s="16"/>
      <c r="M129" s="19">
        <f t="shared" si="11"/>
        <v>80970.048514254682</v>
      </c>
      <c r="O129" s="19">
        <f t="shared" si="12"/>
        <v>82103.629193454253</v>
      </c>
    </row>
    <row r="130" spans="1:19" ht="12.75" customHeight="1" x14ac:dyDescent="0.2">
      <c r="A130" s="27"/>
      <c r="B130" s="17"/>
      <c r="C130" s="15">
        <v>181</v>
      </c>
      <c r="D130" s="16"/>
      <c r="E130" s="17" t="s">
        <v>21</v>
      </c>
      <c r="F130" s="19">
        <v>10</v>
      </c>
      <c r="G130" s="19">
        <v>102064.93222748164</v>
      </c>
      <c r="M130" s="19">
        <f t="shared" si="11"/>
        <v>103493.84127866638</v>
      </c>
      <c r="O130" s="19">
        <f t="shared" si="12"/>
        <v>104942.75505656771</v>
      </c>
    </row>
    <row r="131" spans="1:19" ht="12.75" customHeight="1" x14ac:dyDescent="0.2">
      <c r="A131" s="27"/>
      <c r="B131" s="17"/>
      <c r="C131" s="15">
        <v>182</v>
      </c>
      <c r="D131" s="16"/>
      <c r="E131" s="17" t="s">
        <v>20</v>
      </c>
      <c r="F131" s="19">
        <v>5</v>
      </c>
      <c r="G131" s="19">
        <v>81184.760975969548</v>
      </c>
      <c r="M131" s="19">
        <f t="shared" si="11"/>
        <v>82321.347629633121</v>
      </c>
      <c r="O131" s="19">
        <f t="shared" si="12"/>
        <v>83473.846496447979</v>
      </c>
    </row>
    <row r="132" spans="1:19" s="67" customFormat="1" ht="12.75" customHeight="1" x14ac:dyDescent="0.2">
      <c r="A132" s="60"/>
      <c r="B132" s="61"/>
      <c r="C132" s="62">
        <v>183</v>
      </c>
      <c r="D132" s="63"/>
      <c r="E132" s="61" t="s">
        <v>19</v>
      </c>
      <c r="F132" s="64">
        <v>12</v>
      </c>
      <c r="G132" s="64">
        <v>77189.368139273007</v>
      </c>
      <c r="H132" s="64"/>
      <c r="I132" s="64"/>
      <c r="J132" s="64"/>
      <c r="K132" s="64"/>
      <c r="L132" s="64"/>
      <c r="M132" s="64">
        <f t="shared" si="11"/>
        <v>78270.019293222824</v>
      </c>
      <c r="N132" s="64"/>
      <c r="O132" s="64">
        <f t="shared" si="12"/>
        <v>79365.79956332795</v>
      </c>
      <c r="P132" s="64"/>
      <c r="Q132" s="64"/>
      <c r="R132" s="64"/>
      <c r="S132" s="64"/>
    </row>
    <row r="133" spans="1:19" ht="12.75" customHeight="1" x14ac:dyDescent="0.2">
      <c r="A133" s="27"/>
      <c r="B133" s="17"/>
      <c r="C133" s="15">
        <v>184</v>
      </c>
      <c r="D133" s="16"/>
      <c r="E133" s="17" t="s">
        <v>18</v>
      </c>
      <c r="F133" s="28">
        <v>33</v>
      </c>
      <c r="G133" s="19">
        <v>43892.316549999523</v>
      </c>
      <c r="H133" s="28"/>
      <c r="J133" s="28"/>
      <c r="L133" s="28"/>
      <c r="M133" s="19">
        <f t="shared" si="11"/>
        <v>44506.80898169952</v>
      </c>
      <c r="N133" s="28"/>
      <c r="O133" s="19">
        <f t="shared" si="12"/>
        <v>45129.904307443314</v>
      </c>
      <c r="P133" s="28"/>
      <c r="R133" s="28"/>
    </row>
    <row r="134" spans="1:19" ht="12.75" customHeight="1" x14ac:dyDescent="0.2">
      <c r="A134" s="27"/>
      <c r="B134" s="17"/>
      <c r="D134" s="16"/>
      <c r="E134" s="18" t="s">
        <v>0</v>
      </c>
      <c r="F134" s="19">
        <f>SUM(F124:F133)</f>
        <v>97</v>
      </c>
      <c r="H134" s="19">
        <f>SUM(H124:H133)</f>
        <v>0</v>
      </c>
      <c r="J134" s="19">
        <f>SUM(J124:J133)</f>
        <v>0</v>
      </c>
      <c r="L134" s="19">
        <f>SUM(L124:L133)</f>
        <v>0</v>
      </c>
      <c r="N134" s="19">
        <f>SUM(N124:N133)</f>
        <v>0</v>
      </c>
      <c r="P134" s="19">
        <f>SUM(P124:P133)</f>
        <v>0</v>
      </c>
      <c r="R134" s="19">
        <f>SUM(R124:R133)</f>
        <v>0</v>
      </c>
    </row>
    <row r="135" spans="1:19" ht="12.75" customHeight="1" x14ac:dyDescent="0.2">
      <c r="A135" s="27"/>
      <c r="B135" s="17"/>
      <c r="D135" s="16"/>
      <c r="E135" s="17"/>
    </row>
    <row r="136" spans="1:19" ht="12.75" customHeight="1" x14ac:dyDescent="0.2">
      <c r="A136" s="27"/>
      <c r="B136" s="17"/>
      <c r="D136" s="16"/>
      <c r="E136" s="17" t="s">
        <v>13</v>
      </c>
    </row>
    <row r="137" spans="1:19" ht="12.75" customHeight="1" x14ac:dyDescent="0.2">
      <c r="A137" s="27"/>
      <c r="B137" s="17"/>
      <c r="D137" s="16"/>
      <c r="E137" s="17" t="s">
        <v>17</v>
      </c>
    </row>
    <row r="138" spans="1:19" ht="12.75" customHeight="1" x14ac:dyDescent="0.2">
      <c r="A138" s="27"/>
      <c r="B138" s="17"/>
      <c r="D138" s="16"/>
      <c r="E138" s="17" t="s">
        <v>16</v>
      </c>
    </row>
    <row r="139" spans="1:19" ht="12.75" customHeight="1" x14ac:dyDescent="0.2">
      <c r="A139" s="27"/>
      <c r="B139" s="17"/>
      <c r="C139" s="15">
        <v>185</v>
      </c>
      <c r="D139" s="16"/>
      <c r="E139" s="17" t="s">
        <v>15</v>
      </c>
      <c r="F139" s="19">
        <v>1</v>
      </c>
      <c r="G139" s="19">
        <v>133036.19394732747</v>
      </c>
      <c r="M139" s="19">
        <f t="shared" ref="M139:M140" si="13">G139*(1+$T$8)</f>
        <v>134898.70066259007</v>
      </c>
      <c r="O139" s="19">
        <f t="shared" ref="O139:O140" si="14">M139*(1+$T$8)</f>
        <v>136787.28247186632</v>
      </c>
    </row>
    <row r="140" spans="1:19" ht="12.75" customHeight="1" x14ac:dyDescent="0.2">
      <c r="A140" s="27"/>
      <c r="B140" s="17"/>
      <c r="C140" s="15">
        <v>186</v>
      </c>
      <c r="D140" s="16"/>
      <c r="E140" s="17" t="s">
        <v>14</v>
      </c>
      <c r="F140" s="28">
        <v>1</v>
      </c>
      <c r="G140" s="19">
        <v>103839.65665727391</v>
      </c>
      <c r="H140" s="28"/>
      <c r="J140" s="28"/>
      <c r="L140" s="28"/>
      <c r="M140" s="19">
        <f t="shared" si="13"/>
        <v>105293.41185047575</v>
      </c>
      <c r="N140" s="28"/>
      <c r="O140" s="19">
        <f t="shared" si="14"/>
        <v>106767.51961638241</v>
      </c>
      <c r="P140" s="28"/>
      <c r="R140" s="28"/>
    </row>
    <row r="141" spans="1:19" ht="12.75" customHeight="1" x14ac:dyDescent="0.2">
      <c r="A141" s="27"/>
      <c r="B141" s="17"/>
      <c r="D141" s="16"/>
      <c r="E141" s="18" t="s">
        <v>0</v>
      </c>
      <c r="F141" s="19">
        <f>SUM(F139:F140)</f>
        <v>2</v>
      </c>
      <c r="H141" s="19">
        <f>SUM(H139:H140)</f>
        <v>0</v>
      </c>
      <c r="J141" s="19">
        <f>SUM(J139:J140)</f>
        <v>0</v>
      </c>
      <c r="L141" s="19">
        <f>SUM(L139:L140)</f>
        <v>0</v>
      </c>
      <c r="N141" s="19">
        <f>SUM(N139:N140)</f>
        <v>0</v>
      </c>
      <c r="P141" s="19">
        <f>SUM(P139:P140)</f>
        <v>0</v>
      </c>
      <c r="R141" s="19">
        <f>SUM(R139:R140)</f>
        <v>0</v>
      </c>
    </row>
    <row r="142" spans="1:19" ht="12.75" customHeight="1" x14ac:dyDescent="0.2">
      <c r="A142" s="27"/>
      <c r="B142" s="17"/>
      <c r="D142" s="16"/>
      <c r="E142" s="18"/>
    </row>
    <row r="143" spans="1:19" ht="12.75" customHeight="1" x14ac:dyDescent="0.2">
      <c r="A143" s="27"/>
      <c r="B143" s="17"/>
      <c r="D143" s="16"/>
      <c r="E143" s="17" t="s">
        <v>13</v>
      </c>
    </row>
    <row r="144" spans="1:19" ht="12.75" customHeight="1" x14ac:dyDescent="0.2">
      <c r="A144" s="27"/>
      <c r="B144" s="17"/>
      <c r="D144" s="16"/>
      <c r="E144" s="17" t="s">
        <v>12</v>
      </c>
    </row>
    <row r="145" spans="1:19" ht="12.75" customHeight="1" x14ac:dyDescent="0.2">
      <c r="A145" s="27"/>
      <c r="B145" s="17"/>
      <c r="D145" s="5"/>
      <c r="E145" s="5" t="s">
        <v>11</v>
      </c>
    </row>
    <row r="146" spans="1:19" ht="12.75" customHeight="1" x14ac:dyDescent="0.2">
      <c r="A146" s="27"/>
      <c r="B146" s="17"/>
      <c r="C146" s="15">
        <v>189</v>
      </c>
      <c r="D146" s="16"/>
      <c r="E146" s="16" t="s">
        <v>10</v>
      </c>
      <c r="F146" s="19">
        <v>33</v>
      </c>
    </row>
    <row r="147" spans="1:19" ht="12.75" customHeight="1" x14ac:dyDescent="0.2">
      <c r="A147" s="27"/>
      <c r="B147" s="17"/>
      <c r="D147" s="16"/>
      <c r="E147" s="16" t="s">
        <v>9</v>
      </c>
      <c r="G147" s="19">
        <v>185400.66880164735</v>
      </c>
      <c r="M147" s="19">
        <f t="shared" ref="M147:M155" si="15">G147*(1+$T$8)</f>
        <v>187996.27816487043</v>
      </c>
      <c r="O147" s="19">
        <f t="shared" ref="O147:O155" si="16">M147*(1+$T$8)</f>
        <v>190628.22605917862</v>
      </c>
    </row>
    <row r="148" spans="1:19" ht="12.75" customHeight="1" x14ac:dyDescent="0.2">
      <c r="A148" s="27"/>
      <c r="B148" s="17"/>
      <c r="D148" s="16"/>
      <c r="E148" s="17" t="s">
        <v>8</v>
      </c>
      <c r="G148" s="19">
        <v>171263.51469336159</v>
      </c>
      <c r="M148" s="19">
        <f t="shared" si="15"/>
        <v>173661.20389906864</v>
      </c>
      <c r="O148" s="19">
        <f t="shared" si="16"/>
        <v>176092.46075365561</v>
      </c>
    </row>
    <row r="149" spans="1:19" ht="12.75" customHeight="1" x14ac:dyDescent="0.2">
      <c r="A149" s="27"/>
      <c r="B149" s="17"/>
      <c r="D149" s="16"/>
      <c r="E149" s="17" t="s">
        <v>7</v>
      </c>
      <c r="G149" s="19">
        <v>146130.79627863129</v>
      </c>
      <c r="M149" s="19">
        <f t="shared" si="15"/>
        <v>148176.62742653213</v>
      </c>
      <c r="O149" s="19">
        <f t="shared" si="16"/>
        <v>150251.10021050359</v>
      </c>
    </row>
    <row r="150" spans="1:19" ht="12.75" customHeight="1" x14ac:dyDescent="0.2">
      <c r="A150" s="27"/>
      <c r="B150" s="17"/>
      <c r="D150" s="16"/>
      <c r="E150" s="17" t="s">
        <v>6</v>
      </c>
      <c r="G150" s="19">
        <v>138274.28823386529</v>
      </c>
      <c r="M150" s="19">
        <f t="shared" si="15"/>
        <v>140210.12826913942</v>
      </c>
      <c r="O150" s="19">
        <f t="shared" si="16"/>
        <v>142173.07006490737</v>
      </c>
    </row>
    <row r="151" spans="1:19" ht="12.75" customHeight="1" x14ac:dyDescent="0.2">
      <c r="A151" s="27"/>
      <c r="B151" s="17"/>
      <c r="D151" s="16"/>
      <c r="E151" s="17" t="s">
        <v>5</v>
      </c>
      <c r="G151" s="19">
        <v>98510.375379107994</v>
      </c>
      <c r="M151" s="19">
        <f t="shared" si="15"/>
        <v>99889.520634415501</v>
      </c>
      <c r="O151" s="19">
        <f t="shared" si="16"/>
        <v>101287.97392329732</v>
      </c>
    </row>
    <row r="152" spans="1:19" ht="12.75" customHeight="1" x14ac:dyDescent="0.2">
      <c r="A152" s="27"/>
      <c r="B152" s="17"/>
      <c r="D152" s="16"/>
      <c r="E152" s="17" t="s">
        <v>4</v>
      </c>
      <c r="G152" s="19">
        <v>86786.418275865581</v>
      </c>
      <c r="M152" s="19">
        <f t="shared" si="15"/>
        <v>88001.428131727705</v>
      </c>
      <c r="O152" s="19">
        <f t="shared" si="16"/>
        <v>89233.4481255719</v>
      </c>
    </row>
    <row r="153" spans="1:19" ht="12.75" customHeight="1" x14ac:dyDescent="0.2">
      <c r="A153" s="27"/>
      <c r="B153" s="17"/>
      <c r="C153" s="15">
        <v>190</v>
      </c>
      <c r="D153" s="16"/>
      <c r="E153" s="17" t="s">
        <v>3</v>
      </c>
      <c r="F153" s="19">
        <v>9</v>
      </c>
      <c r="G153" s="19">
        <v>77194.43521959857</v>
      </c>
      <c r="M153" s="19">
        <f t="shared" si="15"/>
        <v>78275.157312672949</v>
      </c>
      <c r="O153" s="19">
        <f t="shared" si="16"/>
        <v>79371.009515050377</v>
      </c>
    </row>
    <row r="154" spans="1:19" ht="12.75" customHeight="1" x14ac:dyDescent="0.2">
      <c r="A154" s="27"/>
      <c r="B154" s="17"/>
      <c r="C154" s="15">
        <v>191</v>
      </c>
      <c r="D154" s="16"/>
      <c r="E154" s="17" t="s">
        <v>2</v>
      </c>
      <c r="F154" s="19">
        <v>3</v>
      </c>
      <c r="G154" s="19">
        <v>45219.891595293746</v>
      </c>
      <c r="M154" s="19">
        <f t="shared" si="15"/>
        <v>45852.970077627862</v>
      </c>
      <c r="O154" s="19">
        <f t="shared" si="16"/>
        <v>46494.911658714656</v>
      </c>
    </row>
    <row r="155" spans="1:19" ht="12.75" customHeight="1" x14ac:dyDescent="0.2">
      <c r="A155" s="27"/>
      <c r="B155" s="17"/>
      <c r="C155" s="15">
        <v>192</v>
      </c>
      <c r="D155" s="16"/>
      <c r="E155" s="17" t="s">
        <v>1</v>
      </c>
      <c r="F155" s="28">
        <v>7</v>
      </c>
      <c r="G155" s="19">
        <v>43025.845814330387</v>
      </c>
      <c r="H155" s="28"/>
      <c r="J155" s="28"/>
      <c r="L155" s="28"/>
      <c r="M155" s="19">
        <f t="shared" si="15"/>
        <v>43628.207655731014</v>
      </c>
      <c r="N155" s="28"/>
      <c r="O155" s="19">
        <f t="shared" si="16"/>
        <v>44239.00256291125</v>
      </c>
      <c r="P155" s="28"/>
      <c r="R155" s="28"/>
    </row>
    <row r="156" spans="1:19" ht="12.75" customHeight="1" x14ac:dyDescent="0.2">
      <c r="A156" s="27"/>
      <c r="B156" s="17"/>
      <c r="D156" s="16"/>
      <c r="E156" s="18" t="s">
        <v>0</v>
      </c>
      <c r="F156" s="29">
        <f>SUM(F146:F155)</f>
        <v>52</v>
      </c>
      <c r="H156" s="29">
        <f>SUM(H146:H155)</f>
        <v>0</v>
      </c>
      <c r="J156" s="29">
        <f>SUM(J146:J155)</f>
        <v>0</v>
      </c>
      <c r="L156" s="29">
        <f>SUM(L146:L155)</f>
        <v>0</v>
      </c>
      <c r="N156" s="29">
        <f>SUM(N146:N155)</f>
        <v>0</v>
      </c>
      <c r="P156" s="29">
        <f>J156</f>
        <v>0</v>
      </c>
      <c r="R156" s="29">
        <f>L156</f>
        <v>0</v>
      </c>
    </row>
    <row r="157" spans="1:19" ht="12.75" customHeight="1" x14ac:dyDescent="0.2">
      <c r="A157" s="27"/>
      <c r="B157" s="17"/>
      <c r="D157" s="16"/>
      <c r="E157" s="17"/>
    </row>
    <row r="158" spans="1:19" ht="12.75" customHeight="1" x14ac:dyDescent="0.2">
      <c r="A158" s="27"/>
      <c r="B158" s="17"/>
      <c r="D158" s="16"/>
      <c r="E158" s="18" t="s">
        <v>125</v>
      </c>
      <c r="F158" s="29">
        <f>F156+F141+F134+F119+F112+F95+F81+F64</f>
        <v>535</v>
      </c>
      <c r="H158" s="29">
        <f>H156+H141+H134+H119+H112+H95+H81+H64</f>
        <v>0</v>
      </c>
      <c r="J158" s="29">
        <f>J156+J141+J134+J119+J112+J95+J81+J64</f>
        <v>0</v>
      </c>
      <c r="L158" s="29">
        <f>L156+L141+L134+L119+L112+L95+L81+L64</f>
        <v>0</v>
      </c>
      <c r="N158" s="29">
        <f>N156+N141+N134+N119+N112+N95+N81+N64</f>
        <v>0</v>
      </c>
      <c r="P158" s="29">
        <f>P156+P141+P134+P119+P112+P95+P81+P64</f>
        <v>0</v>
      </c>
      <c r="R158" s="29">
        <f>R156+R141+R134+R119+R112+R95+R81+R64</f>
        <v>0</v>
      </c>
    </row>
    <row r="159" spans="1:19" ht="12.75" customHeight="1" x14ac:dyDescent="0.2">
      <c r="D159" s="16"/>
      <c r="E159" s="17"/>
      <c r="G159" s="1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 customHeight="1" x14ac:dyDescent="0.2">
      <c r="D160" s="16"/>
      <c r="E160" s="17"/>
      <c r="H160" s="3"/>
      <c r="I160" s="3"/>
      <c r="J160" s="3"/>
      <c r="K160" s="3"/>
      <c r="L160" s="3"/>
      <c r="M160" s="3"/>
      <c r="N160" s="3"/>
      <c r="O160" s="3"/>
      <c r="Q160" s="3"/>
      <c r="S160" s="3"/>
    </row>
    <row r="161" spans="4:19" ht="12.75" customHeight="1" x14ac:dyDescent="0.2">
      <c r="D161" s="16"/>
      <c r="E161" s="1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4:19" ht="12.75" customHeight="1" x14ac:dyDescent="0.2">
      <c r="D162" s="16"/>
      <c r="E162" s="1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4:19" ht="12.75" customHeight="1" x14ac:dyDescent="0.2">
      <c r="D163" s="16"/>
      <c r="E163" s="1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4:19" ht="12.75" customHeight="1" x14ac:dyDescent="0.2">
      <c r="D164" s="16"/>
      <c r="E164" s="17"/>
      <c r="F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4:19" ht="12.75" customHeight="1" x14ac:dyDescent="0.2">
      <c r="D165" s="16"/>
      <c r="E165" s="1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4:19" ht="12.75" customHeight="1" x14ac:dyDescent="0.2">
      <c r="D166" s="16"/>
      <c r="E166" s="1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4:19" ht="12.75" customHeight="1" x14ac:dyDescent="0.2">
      <c r="D167" s="16"/>
      <c r="E167" s="1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4:19" ht="12.75" customHeight="1" x14ac:dyDescent="0.2">
      <c r="D168" s="16"/>
      <c r="E168" s="1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4:19" ht="12.75" customHeight="1" x14ac:dyDescent="0.2">
      <c r="D169" s="16"/>
      <c r="E169" s="1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4:19" ht="12.75" customHeight="1" x14ac:dyDescent="0.2">
      <c r="D170" s="16"/>
      <c r="E170" s="1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4:19" ht="12.75" customHeight="1" x14ac:dyDescent="0.2">
      <c r="D171" s="16"/>
      <c r="E171" s="1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4:19" ht="12.75" customHeight="1" x14ac:dyDescent="0.2">
      <c r="D172" s="16"/>
      <c r="E172" s="1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4:19" ht="12.75" customHeight="1" x14ac:dyDescent="0.2">
      <c r="D173" s="16"/>
      <c r="E173" s="1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4:19" ht="12.75" customHeight="1" x14ac:dyDescent="0.2">
      <c r="D174" s="16"/>
      <c r="E174" s="1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4:19" ht="12.75" customHeight="1" x14ac:dyDescent="0.2">
      <c r="D175" s="16"/>
      <c r="E175" s="1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4:19" ht="12.75" customHeight="1" x14ac:dyDescent="0.2">
      <c r="D176" s="16"/>
      <c r="E176" s="1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 customHeight="1" x14ac:dyDescent="0.2">
      <c r="D177" s="16"/>
      <c r="E177" s="1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 customHeight="1" x14ac:dyDescent="0.2">
      <c r="D178" s="16"/>
      <c r="E178" s="1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 customHeight="1" x14ac:dyDescent="0.2">
      <c r="D179" s="16"/>
      <c r="E179" s="1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 customHeight="1" x14ac:dyDescent="0.2">
      <c r="D180" s="16"/>
      <c r="E180" s="1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 customHeight="1" x14ac:dyDescent="0.2">
      <c r="D181" s="16"/>
      <c r="E181" s="1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 customHeight="1" x14ac:dyDescent="0.2">
      <c r="D182" s="16"/>
      <c r="E182" s="1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 customHeight="1" x14ac:dyDescent="0.2">
      <c r="D183" s="16"/>
      <c r="E183" s="1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 customHeight="1" x14ac:dyDescent="0.2">
      <c r="D184" s="16"/>
      <c r="E184" s="1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customHeight="1" x14ac:dyDescent="0.2">
      <c r="D185" s="16"/>
      <c r="E185" s="1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 customHeight="1" x14ac:dyDescent="0.2">
      <c r="D186" s="16"/>
      <c r="E186" s="1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 customHeight="1" x14ac:dyDescent="0.2">
      <c r="D187" s="16"/>
      <c r="E187" s="1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 customHeight="1" x14ac:dyDescent="0.2">
      <c r="A188" s="6"/>
      <c r="B188" s="6"/>
      <c r="D188" s="5"/>
      <c r="E188" s="5"/>
      <c r="F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 customHeight="1" x14ac:dyDescent="0.2">
      <c r="D189" s="16"/>
      <c r="E189" s="16"/>
      <c r="F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 customHeight="1" x14ac:dyDescent="0.2">
      <c r="D190" s="16"/>
      <c r="E190" s="16"/>
      <c r="F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customHeight="1" x14ac:dyDescent="0.2">
      <c r="D191" s="16"/>
      <c r="E191" s="17"/>
      <c r="F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 customHeight="1" x14ac:dyDescent="0.2">
      <c r="D192" s="16"/>
      <c r="E192" s="17"/>
      <c r="F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 customHeight="1" x14ac:dyDescent="0.2">
      <c r="D193" s="16"/>
      <c r="E193" s="1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 customHeight="1" x14ac:dyDescent="0.2">
      <c r="D194" s="16"/>
      <c r="E194" s="1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customHeight="1" x14ac:dyDescent="0.2">
      <c r="D195" s="16"/>
      <c r="E195" s="1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 customHeight="1" x14ac:dyDescent="0.2">
      <c r="D196" s="16"/>
      <c r="E196" s="1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 customHeight="1" x14ac:dyDescent="0.2">
      <c r="D197" s="16"/>
      <c r="E197" s="1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 customHeight="1" x14ac:dyDescent="0.2">
      <c r="D198" s="16"/>
      <c r="E198" s="1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 customHeight="1" x14ac:dyDescent="0.2">
      <c r="D199" s="16"/>
      <c r="E199" s="1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 x14ac:dyDescent="0.2">
      <c r="A200" s="1"/>
      <c r="B200" s="1"/>
      <c r="C200" s="44"/>
      <c r="D200" s="16"/>
      <c r="E200" s="1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 customHeight="1" x14ac:dyDescent="0.2">
      <c r="A201" s="1"/>
      <c r="B201" s="1"/>
      <c r="C201" s="44"/>
      <c r="D201" s="16"/>
      <c r="E201" s="1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 customHeight="1" x14ac:dyDescent="0.2">
      <c r="A202" s="1"/>
      <c r="B202" s="1"/>
      <c r="C202" s="44"/>
      <c r="D202" s="16"/>
      <c r="E202" s="1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 customHeight="1" x14ac:dyDescent="0.2">
      <c r="A203" s="1"/>
      <c r="B203" s="1"/>
      <c r="C203" s="44"/>
      <c r="D203" s="16"/>
      <c r="E203" s="1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 customHeight="1" x14ac:dyDescent="0.2">
      <c r="A204" s="1"/>
      <c r="B204" s="1"/>
      <c r="C204" s="44"/>
      <c r="D204" s="16"/>
      <c r="E204" s="1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customHeight="1" x14ac:dyDescent="0.2">
      <c r="A205" s="1"/>
      <c r="B205" s="1"/>
      <c r="C205" s="44"/>
      <c r="D205" s="16"/>
      <c r="E205" s="1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 customHeight="1" x14ac:dyDescent="0.2">
      <c r="A206" s="1"/>
      <c r="B206" s="1"/>
      <c r="C206" s="44"/>
      <c r="D206" s="16"/>
      <c r="E206" s="1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 customHeight="1" x14ac:dyDescent="0.2">
      <c r="A207" s="1"/>
      <c r="B207" s="1"/>
      <c r="C207" s="44"/>
      <c r="D207" s="16"/>
      <c r="E207" s="1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 customHeight="1" x14ac:dyDescent="0.2">
      <c r="A208" s="1"/>
      <c r="B208" s="1"/>
      <c r="C208" s="44"/>
      <c r="D208" s="16"/>
      <c r="E208" s="1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 customHeight="1" x14ac:dyDescent="0.2">
      <c r="A209" s="1"/>
      <c r="B209" s="1"/>
      <c r="C209" s="44"/>
      <c r="D209" s="16"/>
      <c r="E209" s="1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 customHeight="1" x14ac:dyDescent="0.2">
      <c r="A210" s="1"/>
      <c r="B210" s="1"/>
      <c r="C210" s="44"/>
      <c r="D210" s="16"/>
      <c r="E210" s="1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 customHeight="1" x14ac:dyDescent="0.2">
      <c r="A211" s="1"/>
      <c r="B211" s="1"/>
      <c r="C211" s="44"/>
      <c r="D211" s="16"/>
      <c r="E211" s="1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 customHeight="1" x14ac:dyDescent="0.2">
      <c r="A212" s="1"/>
      <c r="B212" s="1"/>
      <c r="C212" s="44"/>
      <c r="D212" s="16"/>
      <c r="E212" s="1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 customHeight="1" x14ac:dyDescent="0.2">
      <c r="A213" s="1"/>
      <c r="B213" s="1"/>
      <c r="C213" s="44"/>
      <c r="D213" s="16"/>
      <c r="E213" s="1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 customHeight="1" x14ac:dyDescent="0.2">
      <c r="A214" s="1"/>
      <c r="B214" s="1"/>
      <c r="C214" s="44"/>
      <c r="D214" s="16"/>
      <c r="E214" s="1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 customHeight="1" x14ac:dyDescent="0.2">
      <c r="A215" s="1"/>
      <c r="B215" s="1"/>
      <c r="C215" s="44"/>
      <c r="D215" s="16"/>
      <c r="E215" s="1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 customHeight="1" x14ac:dyDescent="0.2">
      <c r="D216" s="16"/>
      <c r="E216" s="1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 customHeight="1" x14ac:dyDescent="0.2">
      <c r="D217" s="16"/>
      <c r="E217" s="1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 customHeight="1" x14ac:dyDescent="0.2">
      <c r="D218" s="16"/>
      <c r="E218" s="1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 customHeight="1" x14ac:dyDescent="0.2">
      <c r="D219" s="16"/>
      <c r="E219" s="1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 customHeight="1" x14ac:dyDescent="0.2">
      <c r="D220" s="16"/>
      <c r="E220" s="1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 customHeight="1" x14ac:dyDescent="0.2">
      <c r="D221" s="16"/>
      <c r="E221" s="1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 customHeight="1" x14ac:dyDescent="0.2">
      <c r="D222" s="16"/>
      <c r="E222" s="1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 customHeight="1" x14ac:dyDescent="0.2">
      <c r="D223" s="16"/>
      <c r="E223" s="1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 customHeight="1" x14ac:dyDescent="0.2">
      <c r="D224" s="16"/>
      <c r="E224" s="1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 customHeight="1" x14ac:dyDescent="0.2">
      <c r="D225" s="16"/>
      <c r="E225" s="1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 customHeight="1" x14ac:dyDescent="0.2">
      <c r="D226" s="16"/>
      <c r="E226" s="1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 customHeight="1" x14ac:dyDescent="0.2">
      <c r="D227" s="16"/>
      <c r="E227" s="1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customHeight="1" x14ac:dyDescent="0.2">
      <c r="D228" s="16"/>
      <c r="E228" s="1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 customHeight="1" x14ac:dyDescent="0.2">
      <c r="D229" s="16"/>
      <c r="E229" s="1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 customHeight="1" x14ac:dyDescent="0.2">
      <c r="D230" s="16"/>
      <c r="E230" s="1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 customHeight="1" x14ac:dyDescent="0.2">
      <c r="A231" s="6"/>
      <c r="B231" s="6"/>
      <c r="D231" s="5"/>
      <c r="E231" s="5"/>
      <c r="F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 customHeight="1" x14ac:dyDescent="0.2">
      <c r="A232" s="1"/>
      <c r="B232" s="1"/>
      <c r="C232" s="44"/>
      <c r="D232" s="16"/>
      <c r="E232" s="16"/>
      <c r="F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customHeight="1" x14ac:dyDescent="0.2">
      <c r="A233" s="1"/>
      <c r="B233" s="1"/>
      <c r="C233" s="44"/>
      <c r="D233" s="16"/>
      <c r="E233" s="16"/>
      <c r="F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 customHeight="1" x14ac:dyDescent="0.2">
      <c r="A234" s="1"/>
      <c r="B234" s="1"/>
      <c r="C234" s="44"/>
      <c r="D234" s="16"/>
      <c r="E234" s="17"/>
      <c r="F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customHeight="1" x14ac:dyDescent="0.2">
      <c r="A235" s="1"/>
      <c r="B235" s="1"/>
      <c r="C235" s="44"/>
      <c r="D235" s="16"/>
      <c r="E235" s="17"/>
      <c r="F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 customHeight="1" x14ac:dyDescent="0.2">
      <c r="A236" s="1"/>
      <c r="B236" s="1"/>
      <c r="C236" s="44"/>
      <c r="D236" s="16"/>
      <c r="E236" s="1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 customHeight="1" x14ac:dyDescent="0.2">
      <c r="A237" s="1"/>
      <c r="B237" s="1"/>
      <c r="C237" s="44"/>
      <c r="D237" s="16"/>
      <c r="E237" s="1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 customHeight="1" x14ac:dyDescent="0.2">
      <c r="A238" s="1"/>
      <c r="B238" s="1"/>
      <c r="C238" s="44"/>
      <c r="D238" s="16"/>
      <c r="E238" s="1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customHeight="1" x14ac:dyDescent="0.2">
      <c r="A239" s="1"/>
      <c r="B239" s="1"/>
      <c r="C239" s="44"/>
      <c r="D239" s="16"/>
      <c r="E239" s="1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 x14ac:dyDescent="0.2">
      <c r="A240" s="1"/>
      <c r="B240" s="1"/>
      <c r="C240" s="44"/>
      <c r="D240" s="16"/>
      <c r="E240" s="1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 customHeight="1" x14ac:dyDescent="0.2">
      <c r="A241" s="1"/>
      <c r="B241" s="1"/>
      <c r="C241" s="44"/>
      <c r="D241" s="16"/>
      <c r="E241" s="1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 customHeight="1" x14ac:dyDescent="0.2">
      <c r="A242" s="1"/>
      <c r="B242" s="1"/>
      <c r="C242" s="44"/>
      <c r="D242" s="16"/>
      <c r="E242" s="1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 customHeight="1" x14ac:dyDescent="0.2">
      <c r="A243" s="1"/>
      <c r="B243" s="1"/>
      <c r="C243" s="44"/>
      <c r="D243" s="16"/>
      <c r="E243" s="1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 customHeight="1" x14ac:dyDescent="0.2">
      <c r="A244" s="1"/>
      <c r="B244" s="1"/>
      <c r="C244" s="44"/>
      <c r="D244" s="16"/>
      <c r="E244" s="1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 customHeight="1" x14ac:dyDescent="0.2">
      <c r="A245" s="1"/>
      <c r="B245" s="1"/>
      <c r="C245" s="44"/>
      <c r="D245" s="16"/>
      <c r="E245" s="1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 customHeight="1" x14ac:dyDescent="0.2">
      <c r="A246" s="1"/>
      <c r="B246" s="1"/>
      <c r="C246" s="44"/>
      <c r="D246" s="16"/>
      <c r="E246" s="1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 customHeight="1" x14ac:dyDescent="0.2">
      <c r="A247" s="1"/>
      <c r="B247" s="1"/>
      <c r="C247" s="44"/>
      <c r="D247" s="16"/>
      <c r="E247" s="1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 customHeight="1" x14ac:dyDescent="0.2">
      <c r="A248" s="1"/>
      <c r="B248" s="1"/>
      <c r="C248" s="44"/>
      <c r="D248" s="16"/>
      <c r="E248" s="1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 customHeight="1" x14ac:dyDescent="0.2">
      <c r="A249" s="1"/>
      <c r="B249" s="1"/>
      <c r="C249" s="44"/>
      <c r="D249" s="16"/>
      <c r="E249" s="1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 customHeight="1" x14ac:dyDescent="0.2">
      <c r="A250" s="1"/>
      <c r="B250" s="1"/>
      <c r="C250" s="44"/>
      <c r="D250" s="16"/>
      <c r="E250" s="1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 customHeight="1" x14ac:dyDescent="0.2">
      <c r="A251" s="1"/>
      <c r="B251" s="1"/>
      <c r="C251" s="44"/>
      <c r="D251" s="16"/>
      <c r="E251" s="1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 customHeight="1" x14ac:dyDescent="0.2">
      <c r="A252" s="1"/>
      <c r="B252" s="1"/>
      <c r="C252" s="44"/>
      <c r="D252" s="16"/>
      <c r="E252" s="1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 customHeight="1" x14ac:dyDescent="0.2">
      <c r="A253" s="1"/>
      <c r="B253" s="1"/>
      <c r="C253" s="44"/>
      <c r="D253" s="16"/>
      <c r="E253" s="1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 customHeight="1" x14ac:dyDescent="0.2">
      <c r="A254" s="1"/>
      <c r="B254" s="1"/>
      <c r="C254" s="44"/>
      <c r="D254" s="16"/>
      <c r="E254" s="1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 customHeight="1" x14ac:dyDescent="0.2">
      <c r="A255" s="1"/>
      <c r="B255" s="1"/>
      <c r="C255" s="44"/>
      <c r="D255" s="16"/>
      <c r="E255" s="1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 customHeight="1" x14ac:dyDescent="0.2">
      <c r="A256" s="1"/>
      <c r="B256" s="1"/>
      <c r="C256" s="44"/>
      <c r="D256" s="16"/>
      <c r="E256" s="1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 customHeight="1" x14ac:dyDescent="0.2">
      <c r="A257" s="1"/>
      <c r="B257" s="1"/>
      <c r="C257" s="44"/>
      <c r="D257" s="16"/>
      <c r="E257" s="1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 customHeight="1" x14ac:dyDescent="0.2">
      <c r="A258" s="1"/>
      <c r="B258" s="1"/>
      <c r="C258" s="44"/>
      <c r="D258" s="16"/>
      <c r="E258" s="1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 customHeight="1" x14ac:dyDescent="0.2">
      <c r="A259" s="1"/>
      <c r="B259" s="1"/>
      <c r="C259" s="44"/>
      <c r="D259" s="16"/>
      <c r="E259" s="1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 customHeight="1" x14ac:dyDescent="0.2">
      <c r="A260" s="1"/>
      <c r="B260" s="1"/>
      <c r="C260" s="44"/>
      <c r="D260" s="16"/>
      <c r="E260" s="1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 customHeight="1" x14ac:dyDescent="0.2">
      <c r="A261" s="1"/>
      <c r="B261" s="1"/>
      <c r="C261" s="44"/>
      <c r="D261" s="16"/>
      <c r="E261" s="1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 customHeight="1" x14ac:dyDescent="0.2">
      <c r="A262" s="1"/>
      <c r="B262" s="1"/>
      <c r="C262" s="44"/>
      <c r="D262" s="16"/>
      <c r="E262" s="1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 customHeight="1" x14ac:dyDescent="0.2">
      <c r="A263" s="1"/>
      <c r="B263" s="1"/>
      <c r="C263" s="44"/>
      <c r="D263" s="16"/>
      <c r="E263" s="1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 customHeight="1" x14ac:dyDescent="0.2">
      <c r="D264" s="16"/>
      <c r="E264" s="1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 customHeight="1" x14ac:dyDescent="0.2">
      <c r="D265" s="16"/>
      <c r="E265" s="1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 customHeight="1" x14ac:dyDescent="0.2">
      <c r="D266" s="16"/>
      <c r="E266" s="1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 customHeight="1" x14ac:dyDescent="0.2">
      <c r="D267" s="16"/>
      <c r="E267" s="1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 customHeight="1" x14ac:dyDescent="0.2">
      <c r="D268" s="16"/>
      <c r="E268" s="1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 customHeight="1" x14ac:dyDescent="0.2">
      <c r="D269" s="16"/>
      <c r="E269" s="1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 customHeight="1" x14ac:dyDescent="0.2">
      <c r="D270" s="16"/>
      <c r="E270" s="1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 customHeight="1" x14ac:dyDescent="0.2">
      <c r="D271" s="16"/>
      <c r="E271" s="1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 customHeight="1" x14ac:dyDescent="0.2">
      <c r="D272" s="16"/>
      <c r="E272" s="1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 customHeight="1" x14ac:dyDescent="0.2">
      <c r="D273" s="16"/>
      <c r="E273" s="1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 customHeight="1" x14ac:dyDescent="0.2">
      <c r="A274" s="6"/>
      <c r="B274" s="6"/>
      <c r="D274" s="5"/>
      <c r="E274" s="5"/>
      <c r="F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 customHeight="1" x14ac:dyDescent="0.2">
      <c r="D275" s="16"/>
      <c r="E275" s="16"/>
      <c r="F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 customHeight="1" x14ac:dyDescent="0.2">
      <c r="D276" s="16"/>
      <c r="E276" s="16"/>
      <c r="F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 customHeight="1" x14ac:dyDescent="0.2">
      <c r="D277" s="16"/>
      <c r="E277" s="17"/>
      <c r="F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 customHeight="1" x14ac:dyDescent="0.2">
      <c r="D278" s="16"/>
      <c r="E278" s="17"/>
      <c r="F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 customHeight="1" x14ac:dyDescent="0.2">
      <c r="D279" s="16"/>
      <c r="E279" s="1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 customHeight="1" x14ac:dyDescent="0.2">
      <c r="A280" s="1"/>
      <c r="B280" s="1"/>
      <c r="C280" s="44"/>
      <c r="D280" s="16"/>
      <c r="E280" s="1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 customHeight="1" x14ac:dyDescent="0.2">
      <c r="A281" s="1"/>
      <c r="B281" s="1"/>
      <c r="C281" s="44"/>
      <c r="D281" s="16"/>
      <c r="E281" s="1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 customHeight="1" x14ac:dyDescent="0.2">
      <c r="A282" s="1"/>
      <c r="B282" s="1"/>
      <c r="C282" s="44"/>
      <c r="D282" s="16"/>
      <c r="E282" s="1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 customHeight="1" x14ac:dyDescent="0.2">
      <c r="A283" s="1"/>
      <c r="B283" s="1"/>
      <c r="C283" s="44"/>
      <c r="D283" s="16"/>
      <c r="E283" s="1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 customHeight="1" x14ac:dyDescent="0.2">
      <c r="A284" s="1"/>
      <c r="B284" s="1"/>
      <c r="C284" s="44"/>
      <c r="D284" s="16"/>
      <c r="E284" s="1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 customHeight="1" x14ac:dyDescent="0.2">
      <c r="A285" s="1"/>
      <c r="B285" s="1"/>
      <c r="C285" s="44"/>
      <c r="D285" s="16"/>
      <c r="E285" s="1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 customHeight="1" x14ac:dyDescent="0.2">
      <c r="A286" s="1"/>
      <c r="B286" s="1"/>
      <c r="C286" s="44"/>
      <c r="D286" s="16"/>
      <c r="E286" s="1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 customHeight="1" x14ac:dyDescent="0.2">
      <c r="A287" s="1"/>
      <c r="B287" s="1"/>
      <c r="C287" s="44"/>
      <c r="D287" s="16"/>
      <c r="E287" s="1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 customHeight="1" x14ac:dyDescent="0.2">
      <c r="A288" s="1"/>
      <c r="B288" s="1"/>
      <c r="C288" s="44"/>
      <c r="D288" s="16"/>
      <c r="E288" s="1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 customHeight="1" x14ac:dyDescent="0.2">
      <c r="A289" s="1"/>
      <c r="B289" s="1"/>
      <c r="C289" s="44"/>
      <c r="D289" s="16"/>
      <c r="E289" s="1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 customHeight="1" x14ac:dyDescent="0.2">
      <c r="A290" s="1"/>
      <c r="B290" s="1"/>
      <c r="C290" s="44"/>
      <c r="D290" s="16"/>
      <c r="E290" s="1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 customHeight="1" x14ac:dyDescent="0.2">
      <c r="A291" s="1"/>
      <c r="B291" s="1"/>
      <c r="C291" s="44"/>
      <c r="D291" s="16"/>
      <c r="E291" s="1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 customHeight="1" x14ac:dyDescent="0.2">
      <c r="A292" s="1"/>
      <c r="B292" s="1"/>
      <c r="C292" s="44"/>
      <c r="D292" s="16"/>
      <c r="E292" s="1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 customHeight="1" x14ac:dyDescent="0.2">
      <c r="A293" s="1"/>
      <c r="B293" s="1"/>
      <c r="C293" s="44"/>
      <c r="D293" s="16"/>
      <c r="E293" s="1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 customHeight="1" x14ac:dyDescent="0.2">
      <c r="A294" s="1"/>
      <c r="B294" s="1"/>
      <c r="C294" s="44"/>
      <c r="D294" s="16"/>
      <c r="E294" s="1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 customHeight="1" x14ac:dyDescent="0.2">
      <c r="A295" s="1"/>
      <c r="B295" s="1"/>
      <c r="C295" s="44"/>
      <c r="D295" s="16"/>
      <c r="E295" s="1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 customHeight="1" x14ac:dyDescent="0.2">
      <c r="A296" s="1"/>
      <c r="B296" s="1"/>
      <c r="C296" s="44"/>
      <c r="D296" s="16"/>
      <c r="E296" s="1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 customHeight="1" x14ac:dyDescent="0.2">
      <c r="A297" s="1"/>
      <c r="B297" s="1"/>
      <c r="C297" s="44"/>
      <c r="D297" s="16"/>
      <c r="E297" s="1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 customHeight="1" x14ac:dyDescent="0.2">
      <c r="A298" s="1"/>
      <c r="B298" s="1"/>
      <c r="C298" s="44"/>
      <c r="D298" s="16"/>
      <c r="E298" s="1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 customHeight="1" x14ac:dyDescent="0.2">
      <c r="A299" s="1"/>
      <c r="B299" s="1"/>
      <c r="C299" s="44"/>
      <c r="D299" s="16"/>
      <c r="E299" s="1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 customHeight="1" x14ac:dyDescent="0.2">
      <c r="A300" s="1"/>
      <c r="B300" s="1"/>
      <c r="C300" s="44"/>
      <c r="D300" s="16"/>
      <c r="E300" s="1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 customHeight="1" x14ac:dyDescent="0.2">
      <c r="A301" s="1"/>
      <c r="B301" s="1"/>
      <c r="C301" s="44"/>
      <c r="D301" s="16"/>
      <c r="E301" s="1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 customHeight="1" x14ac:dyDescent="0.2">
      <c r="A302" s="1"/>
      <c r="B302" s="1"/>
      <c r="C302" s="44"/>
      <c r="D302" s="16"/>
      <c r="E302" s="1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 customHeight="1" x14ac:dyDescent="0.2">
      <c r="A303" s="1"/>
      <c r="B303" s="1"/>
      <c r="C303" s="44"/>
      <c r="D303" s="16"/>
      <c r="E303" s="1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 customHeight="1" x14ac:dyDescent="0.2">
      <c r="A304" s="1"/>
      <c r="B304" s="1"/>
      <c r="C304" s="44"/>
      <c r="D304" s="16"/>
      <c r="E304" s="1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 customHeight="1" x14ac:dyDescent="0.2">
      <c r="A305" s="1"/>
      <c r="B305" s="1"/>
      <c r="C305" s="44"/>
      <c r="D305" s="16"/>
      <c r="E305" s="1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 customHeight="1" x14ac:dyDescent="0.2">
      <c r="A306" s="1"/>
      <c r="B306" s="1"/>
      <c r="C306" s="44"/>
      <c r="D306" s="16"/>
      <c r="E306" s="1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 customHeight="1" x14ac:dyDescent="0.2">
      <c r="A307" s="1"/>
      <c r="B307" s="1"/>
      <c r="C307" s="44"/>
      <c r="D307" s="16"/>
      <c r="E307" s="1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 customHeight="1" x14ac:dyDescent="0.2">
      <c r="A308" s="1"/>
      <c r="B308" s="1"/>
      <c r="C308" s="44"/>
      <c r="D308" s="16"/>
      <c r="E308" s="1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 customHeight="1" x14ac:dyDescent="0.2">
      <c r="A309" s="1"/>
      <c r="B309" s="1"/>
      <c r="C309" s="44"/>
      <c r="D309" s="16"/>
      <c r="E309" s="1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 customHeight="1" x14ac:dyDescent="0.2">
      <c r="A310" s="1"/>
      <c r="B310" s="1"/>
      <c r="C310" s="44"/>
      <c r="D310" s="16"/>
      <c r="E310" s="1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 customHeight="1" x14ac:dyDescent="0.2">
      <c r="A311" s="1"/>
      <c r="B311" s="1"/>
      <c r="C311" s="44"/>
      <c r="D311" s="16"/>
      <c r="E311" s="1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 customHeight="1" x14ac:dyDescent="0.2">
      <c r="D312" s="16"/>
      <c r="E312" s="1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 customHeight="1" x14ac:dyDescent="0.2">
      <c r="D313" s="16"/>
      <c r="E313" s="1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 customHeight="1" x14ac:dyDescent="0.2">
      <c r="D314" s="16"/>
      <c r="E314" s="1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 customHeight="1" x14ac:dyDescent="0.2">
      <c r="D315" s="16"/>
      <c r="E315" s="1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 customHeight="1" x14ac:dyDescent="0.2">
      <c r="D316" s="16"/>
      <c r="E316" s="1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 customHeight="1" x14ac:dyDescent="0.2">
      <c r="A317" s="6"/>
      <c r="B317" s="6"/>
      <c r="D317" s="5"/>
      <c r="E317" s="5"/>
      <c r="F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 customHeight="1" x14ac:dyDescent="0.2">
      <c r="D318" s="16"/>
      <c r="E318" s="16"/>
      <c r="F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 customHeight="1" x14ac:dyDescent="0.2">
      <c r="D319" s="16"/>
      <c r="E319" s="16"/>
      <c r="F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 customHeight="1" x14ac:dyDescent="0.2">
      <c r="D320" s="16"/>
      <c r="E320" s="17"/>
      <c r="F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4:19" ht="12.75" customHeight="1" x14ac:dyDescent="0.2">
      <c r="D321" s="16"/>
      <c r="E321" s="17"/>
      <c r="F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4:19" ht="12.75" customHeight="1" x14ac:dyDescent="0.2">
      <c r="D322" s="16"/>
      <c r="E322" s="1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4:19" ht="12.75" customHeight="1" x14ac:dyDescent="0.2">
      <c r="D323" s="16"/>
      <c r="E323" s="1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4:19" ht="12.75" customHeight="1" x14ac:dyDescent="0.2">
      <c r="D324" s="16"/>
      <c r="E324" s="1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4:19" ht="12.75" customHeight="1" x14ac:dyDescent="0.2">
      <c r="D325" s="16"/>
      <c r="E325" s="1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65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7AA2EE7-168A-43BC-8C90-F689E0D33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7B68C1-9658-4CAC-8BB2-C1E4F725DC9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2F83B32-963D-421A-A2B4-994AD0AC993C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1566664-E6B7-49E4-8983-D577E958F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UAPB</vt:lpstr>
      <vt:lpstr>UAPB!Print_Area</vt:lpstr>
      <vt:lpstr>UAPB!Print_Titles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UAPB 2015-17</dc:title>
  <dc:creator>CharletteM</dc:creator>
  <cp:lastModifiedBy>Tara Smith</cp:lastModifiedBy>
  <cp:lastPrinted>2016-03-10T15:04:38Z</cp:lastPrinted>
  <dcterms:created xsi:type="dcterms:W3CDTF">2011-09-01T23:00:56Z</dcterms:created>
  <dcterms:modified xsi:type="dcterms:W3CDTF">2016-03-14T15:30:07Z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