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PB" sheetId="1" r:id="rId1"/>
  </sheets>
  <definedNames>
    <definedName name="_xlnm.Print_Area" localSheetId="0">UAPB!$A$1:$O$322</definedName>
    <definedName name="_xlnm.Print_Titles" localSheetId="0">UAPB!$4:$8</definedName>
    <definedName name="Z_0C1F06A0_CC62_45C6_B3D7_B36B4C28CDEC_.wvu.PrintArea" localSheetId="0" hidden="1">UAPB!$A$12:$F$322</definedName>
    <definedName name="Z_0C1F06A0_CC62_45C6_B3D7_B36B4C28CDEC_.wvu.PrintTitles" localSheetId="0" hidden="1">UAPB!#REF!</definedName>
    <definedName name="Z_1F098C89_8750_4024_A10A_C2B20B352106_.wvu.PrintArea" localSheetId="0" hidden="1">UAPB!$A$12:$F$322</definedName>
    <definedName name="Z_1F098C89_8750_4024_A10A_C2B20B352106_.wvu.PrintTitles" localSheetId="0" hidden="1">UAPB!#REF!</definedName>
    <definedName name="Z_3C0F15D3_A43A_11D4_9395_00E0B8158E4E_.wvu.PrintArea" localSheetId="0" hidden="1">UAPB!$A$12:$F$322</definedName>
    <definedName name="Z_3C0F15D3_A43A_11D4_9395_00E0B8158E4E_.wvu.PrintTitles" localSheetId="0" hidden="1">UAPB!#REF!</definedName>
    <definedName name="Z_90468AD5_72BD_11D4_8454_00E0B8102410_.wvu.PrintArea" localSheetId="0" hidden="1">UAPB!$A$12:$F$322</definedName>
    <definedName name="Z_90468AD5_72BD_11D4_8454_00E0B8102410_.wvu.PrintTitles" localSheetId="0" hidden="1">UAPB!#REF!</definedName>
  </definedNames>
  <calcPr calcId="162913"/>
</workbook>
</file>

<file path=xl/calcChain.xml><?xml version="1.0" encoding="utf-8"?>
<calcChain xmlns="http://schemas.openxmlformats.org/spreadsheetml/2006/main">
  <c r="N305" i="1" l="1"/>
  <c r="L305" i="1"/>
  <c r="J305" i="1"/>
  <c r="H305" i="1"/>
  <c r="F305" i="1"/>
  <c r="M303" i="1"/>
  <c r="M301" i="1"/>
  <c r="M299" i="1"/>
  <c r="M298" i="1"/>
  <c r="M297" i="1"/>
  <c r="N269" i="1"/>
  <c r="L269" i="1"/>
  <c r="J269" i="1"/>
  <c r="H269" i="1"/>
  <c r="F269" i="1"/>
  <c r="M263" i="1"/>
  <c r="M261" i="1"/>
  <c r="M259" i="1"/>
  <c r="M258" i="1"/>
  <c r="M257" i="1"/>
  <c r="M232" i="1"/>
  <c r="M230" i="1"/>
  <c r="M228" i="1"/>
  <c r="M227" i="1"/>
  <c r="M226" i="1"/>
  <c r="N167" i="1" l="1"/>
  <c r="L167" i="1"/>
  <c r="J167" i="1"/>
  <c r="H167" i="1"/>
  <c r="F167" i="1"/>
  <c r="M127" i="1"/>
  <c r="M125" i="1"/>
  <c r="M123" i="1"/>
  <c r="M122" i="1"/>
  <c r="M121" i="1"/>
  <c r="M116" i="1"/>
  <c r="M115" i="1"/>
  <c r="M113" i="1"/>
  <c r="M112" i="1"/>
  <c r="M90" i="1"/>
  <c r="M89" i="1"/>
  <c r="M88" i="1"/>
  <c r="M87" i="1"/>
  <c r="M86" i="1"/>
  <c r="M85" i="1"/>
  <c r="M84" i="1"/>
  <c r="M21" i="1" l="1"/>
  <c r="M49" i="1" l="1"/>
  <c r="N320" i="1" l="1"/>
  <c r="L320" i="1"/>
  <c r="J320" i="1"/>
  <c r="H320" i="1"/>
  <c r="F320" i="1"/>
  <c r="N291" i="1"/>
  <c r="L291" i="1"/>
  <c r="J291" i="1"/>
  <c r="H291" i="1"/>
  <c r="F291" i="1"/>
  <c r="N284" i="1"/>
  <c r="L284" i="1"/>
  <c r="J284" i="1"/>
  <c r="H284" i="1"/>
  <c r="F284" i="1"/>
  <c r="N244" i="1"/>
  <c r="L244" i="1"/>
  <c r="J244" i="1"/>
  <c r="H244" i="1"/>
  <c r="F244" i="1"/>
  <c r="F251" i="1"/>
  <c r="N215" i="1"/>
  <c r="L215" i="1"/>
  <c r="J215" i="1"/>
  <c r="H215" i="1"/>
  <c r="F215" i="1"/>
  <c r="N198" i="1"/>
  <c r="L198" i="1"/>
  <c r="J198" i="1"/>
  <c r="H198" i="1"/>
  <c r="F198" i="1"/>
  <c r="N184" i="1"/>
  <c r="L184" i="1"/>
  <c r="J184" i="1"/>
  <c r="H184" i="1"/>
  <c r="F184" i="1"/>
  <c r="N70" i="1"/>
  <c r="L70" i="1"/>
  <c r="J70" i="1"/>
  <c r="H70" i="1"/>
  <c r="F70" i="1"/>
  <c r="M65" i="1"/>
  <c r="M66" i="1"/>
  <c r="M67" i="1"/>
  <c r="M68" i="1"/>
  <c r="M69" i="1"/>
  <c r="M38" i="1"/>
  <c r="F322" i="1" l="1"/>
  <c r="M20" i="1" l="1"/>
  <c r="N251" i="1"/>
  <c r="N322" i="1" s="1"/>
  <c r="L251" i="1"/>
  <c r="L322" i="1" s="1"/>
  <c r="J251" i="1"/>
  <c r="J322" i="1" s="1"/>
  <c r="H251" i="1"/>
  <c r="H322" i="1" s="1"/>
  <c r="M214" i="1"/>
  <c r="M23" i="1"/>
  <c r="M19" i="1"/>
  <c r="M18" i="1"/>
  <c r="M14" i="1"/>
  <c r="M275" i="1"/>
  <c r="M276" i="1"/>
  <c r="M277" i="1"/>
  <c r="M278" i="1"/>
  <c r="M279" i="1"/>
  <c r="M280" i="1"/>
  <c r="M37" i="1"/>
  <c r="M48" i="1"/>
  <c r="M211" i="1"/>
  <c r="M31" i="1"/>
  <c r="M319" i="1"/>
  <c r="M318" i="1"/>
  <c r="M317" i="1"/>
  <c r="M316" i="1"/>
  <c r="M315" i="1"/>
  <c r="M314" i="1"/>
  <c r="M313" i="1"/>
  <c r="M312" i="1"/>
  <c r="M311" i="1"/>
  <c r="M290" i="1"/>
  <c r="M289" i="1"/>
  <c r="M283" i="1"/>
  <c r="M282" i="1"/>
  <c r="M281" i="1"/>
  <c r="M250" i="1"/>
  <c r="M249" i="1"/>
  <c r="M213" i="1"/>
  <c r="M212" i="1"/>
  <c r="M210" i="1"/>
  <c r="M209" i="1"/>
  <c r="M208" i="1"/>
  <c r="M207" i="1"/>
  <c r="M206" i="1"/>
  <c r="M205" i="1"/>
  <c r="M204" i="1"/>
  <c r="M203" i="1"/>
  <c r="M202" i="1"/>
  <c r="M197" i="1"/>
  <c r="M196" i="1"/>
  <c r="M195" i="1"/>
  <c r="M194" i="1"/>
  <c r="M193" i="1"/>
  <c r="M192" i="1"/>
  <c r="M191" i="1"/>
  <c r="M190" i="1"/>
  <c r="M189" i="1"/>
  <c r="M183" i="1"/>
  <c r="M182" i="1"/>
  <c r="M181" i="1"/>
  <c r="M180" i="1"/>
  <c r="M179" i="1"/>
  <c r="M178" i="1"/>
  <c r="M177" i="1"/>
  <c r="M176" i="1"/>
  <c r="M175" i="1"/>
  <c r="M174" i="1"/>
  <c r="M173" i="1"/>
  <c r="M171" i="1"/>
  <c r="M15" i="1"/>
  <c r="M16" i="1"/>
  <c r="M17" i="1"/>
  <c r="M22" i="1"/>
  <c r="M24" i="1"/>
  <c r="M25" i="1"/>
  <c r="M26" i="1"/>
  <c r="M27" i="1"/>
  <c r="M28" i="1"/>
  <c r="M29" i="1"/>
  <c r="M30" i="1"/>
  <c r="M32" i="1"/>
  <c r="M33" i="1"/>
  <c r="M34" i="1"/>
  <c r="M35" i="1"/>
  <c r="M36" i="1"/>
  <c r="M40" i="1"/>
  <c r="M41" i="1"/>
  <c r="M42" i="1"/>
  <c r="M43" i="1"/>
  <c r="M44" i="1"/>
  <c r="M45" i="1"/>
  <c r="M46" i="1"/>
  <c r="M47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</calcChain>
</file>

<file path=xl/comments1.xml><?xml version="1.0" encoding="utf-8"?>
<comments xmlns="http://schemas.openxmlformats.org/spreadsheetml/2006/main">
  <authors>
    <author>Chandra Robinson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8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<sst xmlns="http://schemas.openxmlformats.org/spreadsheetml/2006/main" count="700" uniqueCount="369">
  <si>
    <t>TOTAL</t>
  </si>
  <si>
    <t>Extension Program Aide</t>
  </si>
  <si>
    <t>Multi-County Ext. Agent</t>
  </si>
  <si>
    <t>Extension Associate</t>
  </si>
  <si>
    <t>Extension Asst. Specialist</t>
  </si>
  <si>
    <t>Extension Specialist I</t>
  </si>
  <si>
    <t>Extension Specialist II</t>
  </si>
  <si>
    <t>Extension Specialist III</t>
  </si>
  <si>
    <t>Extension Specialist IV</t>
  </si>
  <si>
    <t>Extension Specialist V</t>
  </si>
  <si>
    <t>Extension Faculty</t>
  </si>
  <si>
    <t>ACADEMIC POSITIONS</t>
  </si>
  <si>
    <t>TWELVE MONTH EDUCATIONAL AND GENERAL</t>
  </si>
  <si>
    <t>UAPB 1890 EXTENSION PROGRAM</t>
  </si>
  <si>
    <t>Project/Program Director</t>
  </si>
  <si>
    <t>UAPB 1890 Extension Administrator</t>
  </si>
  <si>
    <t>ADMINISTRATIVE POSITIONS</t>
  </si>
  <si>
    <t>TWELVE MONTH EDUCATIONAL &amp; GENERAL</t>
  </si>
  <si>
    <t>Graduate Assistant</t>
  </si>
  <si>
    <t>Research Assistant</t>
  </si>
  <si>
    <t>Research Specialist</t>
  </si>
  <si>
    <t>Research Associate</t>
  </si>
  <si>
    <t>Instructor</t>
  </si>
  <si>
    <t>Assistant Professor</t>
  </si>
  <si>
    <t>Associate Professor</t>
  </si>
  <si>
    <t>Professor</t>
  </si>
  <si>
    <t>Distinguished Professor</t>
  </si>
  <si>
    <t>Faculty</t>
  </si>
  <si>
    <t>AGRICULTURAL EXPERIMENT STATION</t>
  </si>
  <si>
    <t>Resident Director</t>
  </si>
  <si>
    <t>Athletic Facility Manager</t>
  </si>
  <si>
    <t>Business Manager</t>
  </si>
  <si>
    <t>Head Athletic Trainer</t>
  </si>
  <si>
    <t>Assistant Coach</t>
  </si>
  <si>
    <t>Athletic Compliance Coordinator</t>
  </si>
  <si>
    <t>Coach</t>
  </si>
  <si>
    <t>Senior Women's Sports Administrator</t>
  </si>
  <si>
    <t>Director of Auxiliary Enterprises</t>
  </si>
  <si>
    <t>Director of Athletics</t>
  </si>
  <si>
    <t>Head Coach</t>
  </si>
  <si>
    <t>NON-CLASSIFIED POSITIONS</t>
  </si>
  <si>
    <t>TWELVE MONTH AUXILIARY ENTERPRISES</t>
  </si>
  <si>
    <t>Laboratory Assistant</t>
  </si>
  <si>
    <t>Part-Time Faculty</t>
  </si>
  <si>
    <t>Lecturer</t>
  </si>
  <si>
    <t>Special Instructor</t>
  </si>
  <si>
    <t>NINE MONTH EDUCATIONAL AND GENERAL</t>
  </si>
  <si>
    <t>Assoc. Director of Library</t>
  </si>
  <si>
    <t>Department Chairperson</t>
  </si>
  <si>
    <t>Director of Materials Management</t>
  </si>
  <si>
    <t>Asst. Dir. of Coop. Education</t>
  </si>
  <si>
    <t>Asst. Dir. of Continuing Educ.</t>
  </si>
  <si>
    <t>Director of Publications</t>
  </si>
  <si>
    <t>Associate for Administration</t>
  </si>
  <si>
    <t>Director of Disability Services</t>
  </si>
  <si>
    <t>Student Development Specialist</t>
  </si>
  <si>
    <t>Dir. of Educational Assessment</t>
  </si>
  <si>
    <t>Director of Recruitment</t>
  </si>
  <si>
    <t>Assistant Dean</t>
  </si>
  <si>
    <t>Assoc. Dean of Students</t>
  </si>
  <si>
    <t>Director of University Police</t>
  </si>
  <si>
    <t>Director of Cooperative Education</t>
  </si>
  <si>
    <t>Director of Student Financial Aid</t>
  </si>
  <si>
    <t>Director of Admissions</t>
  </si>
  <si>
    <t>Registrar</t>
  </si>
  <si>
    <t>Director of Institutional Research</t>
  </si>
  <si>
    <t>Project/Program Specialist</t>
  </si>
  <si>
    <t>Project/Program Manager</t>
  </si>
  <si>
    <t>Project/Program Administrator</t>
  </si>
  <si>
    <t>Controller</t>
  </si>
  <si>
    <t>Business Affairs Administrator</t>
  </si>
  <si>
    <t>Associate Vice Chancellor</t>
  </si>
  <si>
    <t>Assistant to the Chancellor</t>
  </si>
  <si>
    <t>Director of Physical Plant</t>
  </si>
  <si>
    <t>Director of Facilities Planning</t>
  </si>
  <si>
    <t>Director of Corporate Giving</t>
  </si>
  <si>
    <t>Director of Computer Services</t>
  </si>
  <si>
    <t>Director of Counseling</t>
  </si>
  <si>
    <t>UNIVERSITY OF ARKANSAS AT PINE BLUFF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</si>
  <si>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</si>
  <si>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</si>
  <si>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</si>
  <si>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</si>
  <si>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</si>
  <si>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</si>
  <si>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</si>
  <si>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</si>
  <si>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</si>
  <si>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</si>
  <si>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</si>
  <si>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</si>
  <si>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</si>
  <si>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</si>
  <si>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</si>
  <si>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</si>
  <si>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</si>
  <si>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Development</t>
  </si>
  <si>
    <t>Sports Information Director</t>
  </si>
  <si>
    <t xml:space="preserve">       </t>
  </si>
  <si>
    <t>Dean of Graduate Studies</t>
  </si>
  <si>
    <t>Director of Affirmative Action</t>
  </si>
  <si>
    <t>Budget Director</t>
  </si>
  <si>
    <t>Eligibility Specialist</t>
  </si>
  <si>
    <t>TOTAL UAPB</t>
  </si>
  <si>
    <t>2018-19</t>
  </si>
  <si>
    <t>2019-20</t>
  </si>
  <si>
    <t>2020-21</t>
  </si>
  <si>
    <t>Director of Social Work</t>
  </si>
  <si>
    <t>Associate Dean</t>
  </si>
  <si>
    <t>Transfer Coordinator</t>
  </si>
  <si>
    <t>Admissions Counselor</t>
  </si>
  <si>
    <t>CLASSIFIED</t>
  </si>
  <si>
    <t>A038C</t>
  </si>
  <si>
    <t>Fiscal Support Manager</t>
  </si>
  <si>
    <t>GRADE C123</t>
  </si>
  <si>
    <t>D044C</t>
  </si>
  <si>
    <t>Systems Analyst</t>
  </si>
  <si>
    <t>GRADE C122</t>
  </si>
  <si>
    <t>T023C</t>
  </si>
  <si>
    <t>HE Public Safety Commander II</t>
  </si>
  <si>
    <t>GRADE C121</t>
  </si>
  <si>
    <t>R014C</t>
  </si>
  <si>
    <t>Personnel Manager</t>
  </si>
  <si>
    <t>P008C</t>
  </si>
  <si>
    <t>Television Program Manager</t>
  </si>
  <si>
    <t>D057C</t>
  </si>
  <si>
    <t>Information Technology Manager</t>
  </si>
  <si>
    <t>GRADE C120</t>
  </si>
  <si>
    <t>T030C</t>
  </si>
  <si>
    <t>HE Public Safety Commander I</t>
  </si>
  <si>
    <t>P013C</t>
  </si>
  <si>
    <t>Public Information Coordinator</t>
  </si>
  <si>
    <t>D056C</t>
  </si>
  <si>
    <t>Systems Coordination Analyst</t>
  </si>
  <si>
    <t>D063C</t>
  </si>
  <si>
    <t>Computer Support Specialist</t>
  </si>
  <si>
    <t>GRADE C119</t>
  </si>
  <si>
    <t>E031C</t>
  </si>
  <si>
    <t>Education Program Coordinator</t>
  </si>
  <si>
    <t>E032C</t>
  </si>
  <si>
    <t>Education Counselor</t>
  </si>
  <si>
    <t>S008C</t>
  </si>
  <si>
    <t>Campus Maintenance Supervisor</t>
  </si>
  <si>
    <t>B061C</t>
  </si>
  <si>
    <t>Research Technologist</t>
  </si>
  <si>
    <t>A065C</t>
  </si>
  <si>
    <t>Payroll Services Coordinator</t>
  </si>
  <si>
    <t>D065C</t>
  </si>
  <si>
    <t>Network Support Analyst</t>
  </si>
  <si>
    <t>GRADE C118</t>
  </si>
  <si>
    <t>A074C</t>
  </si>
  <si>
    <t>Fiscal Support Supervisor</t>
  </si>
  <si>
    <t>A082C</t>
  </si>
  <si>
    <t>Accountant II</t>
  </si>
  <si>
    <t>GRADE C117</t>
  </si>
  <si>
    <t>D068C</t>
  </si>
  <si>
    <t>Information Systems Analyst</t>
  </si>
  <si>
    <t>G190C</t>
  </si>
  <si>
    <t>Asst Dir Financial Aid</t>
  </si>
  <si>
    <t>T051C</t>
  </si>
  <si>
    <t>R025C</t>
  </si>
  <si>
    <t>Human Resources Analyst</t>
  </si>
  <si>
    <t>R027C</t>
  </si>
  <si>
    <t>Budget Specialist</t>
  </si>
  <si>
    <t>B076C</t>
  </si>
  <si>
    <t>Research Project Analyst</t>
  </si>
  <si>
    <t>S016C</t>
  </si>
  <si>
    <t>Skilled Trades Foreman</t>
  </si>
  <si>
    <t>A089C</t>
  </si>
  <si>
    <t>Accountant I</t>
  </si>
  <si>
    <t>GRADE C116</t>
  </si>
  <si>
    <t>P031C</t>
  </si>
  <si>
    <t>Media Specialist</t>
  </si>
  <si>
    <t>S023C</t>
  </si>
  <si>
    <t>Print Shop Manager</t>
  </si>
  <si>
    <t>G195C</t>
  </si>
  <si>
    <t>HEI Program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</si>
  <si>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</si>
  <si>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</si>
  <si>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</si>
  <si>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</si>
  <si>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</si>
  <si>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</si>
  <si>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</si>
  <si>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</si>
  <si>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</si>
  <si>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A091C</t>
  </si>
  <si>
    <t>Fiscal Support Analyst</t>
  </si>
  <si>
    <t>G207C</t>
  </si>
  <si>
    <t>Financial Aid Analyst</t>
  </si>
  <si>
    <t>D079C</t>
  </si>
  <si>
    <t>Computer Support Technician</t>
  </si>
  <si>
    <t>A090C</t>
  </si>
  <si>
    <t>Payroll Services Specialist</t>
  </si>
  <si>
    <t>S031C</t>
  </si>
  <si>
    <t>Skilled Tradesman</t>
  </si>
  <si>
    <t>V015C</t>
  </si>
  <si>
    <t>Purchasing Specialist</t>
  </si>
  <si>
    <t>P042C</t>
  </si>
  <si>
    <t>Broadcast Production Specialist</t>
  </si>
  <si>
    <t>GRADE C114</t>
  </si>
  <si>
    <t>P041C</t>
  </si>
  <si>
    <t>Commercial Graphic Artist</t>
  </si>
  <si>
    <t>P039C</t>
  </si>
  <si>
    <t>D082C</t>
  </si>
  <si>
    <t>Network Analyst</t>
  </si>
  <si>
    <t>V018C</t>
  </si>
  <si>
    <t>Warehouse Manager</t>
  </si>
  <si>
    <t>G218C</t>
  </si>
  <si>
    <t>Student Recruitment Specialist</t>
  </si>
  <si>
    <t>GRADE C113</t>
  </si>
  <si>
    <t>C051C</t>
  </si>
  <si>
    <t>Financial Aid Specialist</t>
  </si>
  <si>
    <t>R036C</t>
  </si>
  <si>
    <t>Human Resources Specialist</t>
  </si>
  <si>
    <t>V020C</t>
  </si>
  <si>
    <t>Inventory Control Manager</t>
  </si>
  <si>
    <t>P048C</t>
  </si>
  <si>
    <t>Multi-Media Specialist</t>
  </si>
  <si>
    <t>C050C</t>
  </si>
  <si>
    <t>C056C</t>
  </si>
  <si>
    <t>Administrative Specialist III</t>
  </si>
  <si>
    <t>GRADE C112</t>
  </si>
  <si>
    <t>E055C</t>
  </si>
  <si>
    <t xml:space="preserve">Day Care Teacher </t>
  </si>
  <si>
    <t>A098C</t>
  </si>
  <si>
    <t>Fiscal Support Specialist</t>
  </si>
  <si>
    <t>B106C</t>
  </si>
  <si>
    <t>S050C</t>
  </si>
  <si>
    <t>Maintenance Specialist</t>
  </si>
  <si>
    <t>S055C</t>
  </si>
  <si>
    <t>GRADE C111</t>
  </si>
  <si>
    <t>M077C</t>
  </si>
  <si>
    <t>Coordinator of Housekeeping</t>
  </si>
  <si>
    <t>S056C</t>
  </si>
  <si>
    <t>Food Preparation Supervisor</t>
  </si>
  <si>
    <t>V023C</t>
  </si>
  <si>
    <t>Storeroom Supervisor</t>
  </si>
  <si>
    <t>D091C</t>
  </si>
  <si>
    <t>Computer Lab Technician</t>
  </si>
  <si>
    <t>GRADE C110</t>
  </si>
  <si>
    <t>R038C</t>
  </si>
  <si>
    <t>Human Resources Assistant</t>
  </si>
  <si>
    <t>B111C</t>
  </si>
  <si>
    <t>Laboratory Technician</t>
  </si>
  <si>
    <t>B113C</t>
  </si>
  <si>
    <t>Research Technician</t>
  </si>
  <si>
    <t>GRADE C109</t>
  </si>
  <si>
    <t>C073C</t>
  </si>
  <si>
    <t>Administrative Specialist II</t>
  </si>
  <si>
    <t>C069C</t>
  </si>
  <si>
    <t>Library Technician</t>
  </si>
  <si>
    <t>S060C</t>
  </si>
  <si>
    <t>Heavy Equipment Operator</t>
  </si>
  <si>
    <t>S062C</t>
  </si>
  <si>
    <t>Institutional Bus Driver</t>
  </si>
  <si>
    <t>V027C</t>
  </si>
  <si>
    <t>Inventory Control Technician</t>
  </si>
  <si>
    <t>GRADE C108</t>
  </si>
  <si>
    <t>S065C</t>
  </si>
  <si>
    <t>Maintenance Assistant</t>
  </si>
  <si>
    <t>C082C</t>
  </si>
  <si>
    <t>Registrar's Assistant</t>
  </si>
  <si>
    <t>GRADE C107</t>
  </si>
  <si>
    <t>C085C</t>
  </si>
  <si>
    <t>Library Support Assistant</t>
  </si>
  <si>
    <t>T089C</t>
  </si>
  <si>
    <t>HE Public Safety Dispatcher</t>
  </si>
  <si>
    <t>GRADE C106</t>
  </si>
  <si>
    <t>C087C</t>
  </si>
  <si>
    <t>Administrative Specialist I</t>
  </si>
  <si>
    <t>V030C</t>
  </si>
  <si>
    <t>Shipping &amp; Receiving Clerk</t>
  </si>
  <si>
    <t>GRADE C105</t>
  </si>
  <si>
    <t>S084C</t>
  </si>
  <si>
    <t>Institutional Services Supervisor</t>
  </si>
  <si>
    <t>GRADE C104</t>
  </si>
  <si>
    <t>B118C</t>
  </si>
  <si>
    <t>Farm Worker</t>
  </si>
  <si>
    <t>S087C</t>
  </si>
  <si>
    <t>Institutional Services Assistant</t>
  </si>
  <si>
    <t>GRADE C103</t>
  </si>
  <si>
    <t>CLASSIFIED POSITIONS</t>
  </si>
  <si>
    <t>L038C</t>
  </si>
  <si>
    <t>Registered Nurse</t>
  </si>
  <si>
    <t>M022C</t>
  </si>
  <si>
    <t>UAPB Director of Housing</t>
  </si>
  <si>
    <t>G169C</t>
  </si>
  <si>
    <t>Director of Student Union</t>
  </si>
  <si>
    <t>S092C</t>
  </si>
  <si>
    <t>G212C</t>
  </si>
  <si>
    <t>L069C</t>
  </si>
  <si>
    <t>Licensed Practical Nurse</t>
  </si>
  <si>
    <t>M072C</t>
  </si>
  <si>
    <t>Recreation Coordinator</t>
  </si>
  <si>
    <t>M075C</t>
  </si>
  <si>
    <t>Resident Hall Specialist</t>
  </si>
  <si>
    <t>L092C</t>
  </si>
  <si>
    <t>Athletic Trainer</t>
  </si>
  <si>
    <t>C063C</t>
  </si>
  <si>
    <t>Campus Postmaster</t>
  </si>
  <si>
    <t>C083C</t>
  </si>
  <si>
    <t>Mail Services Coordinator</t>
  </si>
  <si>
    <t>C088C</t>
  </si>
  <si>
    <t>Mail Services Assistant</t>
  </si>
  <si>
    <t>AGRICULTURE EXPERIMENT STATION</t>
  </si>
  <si>
    <t>S057C</t>
  </si>
  <si>
    <t>Landscape Specialist</t>
  </si>
  <si>
    <t>B115C</t>
  </si>
  <si>
    <t>Development/Advancement Manager</t>
  </si>
  <si>
    <t>HIGHER EDUCATION PERSONAL SERVICES RECOMMENDATIONS FOR THE 2020-21 BIENNIUM</t>
  </si>
  <si>
    <t>Chancellor</t>
  </si>
  <si>
    <t>Provost</t>
  </si>
  <si>
    <t>Vice Chan for Finance &amp; Administration</t>
  </si>
  <si>
    <t>Vice Chancellor for Student Affairs</t>
  </si>
  <si>
    <t>Vice Chan for Advancement/Development</t>
  </si>
  <si>
    <t>Vice Chan for Enrollment Mgmt</t>
  </si>
  <si>
    <t>V-C for Res., Innovation &amp; Econ. Devel.</t>
  </si>
  <si>
    <t>Chief of Staff</t>
  </si>
  <si>
    <t>Dean</t>
  </si>
  <si>
    <t>Dir of Research &amp; Sponsored Programs</t>
  </si>
  <si>
    <t>Director of University Relations</t>
  </si>
  <si>
    <t>Director of International Programs</t>
  </si>
  <si>
    <t>Dir. of Alumni and Gov. Relations</t>
  </si>
  <si>
    <t>Dean of Students</t>
  </si>
  <si>
    <t>Director of Administrative Services</t>
  </si>
  <si>
    <t>Director of Health Services</t>
  </si>
  <si>
    <t>Academic Advisor</t>
  </si>
  <si>
    <t>Fiscal Support Pool</t>
  </si>
  <si>
    <t>A101C</t>
  </si>
  <si>
    <t>Accounting Technician</t>
  </si>
  <si>
    <t>Public Safety Pool</t>
  </si>
  <si>
    <t>T018C</t>
  </si>
  <si>
    <t>HE Public Safety Commander III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</si>
  <si>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</si>
  <si>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</si>
  <si>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</si>
  <si>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</si>
  <si>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</si>
  <si>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</si>
  <si>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</si>
  <si>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</si>
  <si>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</si>
  <si>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</si>
  <si>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</si>
  <si>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</si>
  <si>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</si>
  <si>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Administrative Support Supervisor</t>
  </si>
  <si>
    <t>C057C</t>
  </si>
  <si>
    <t>Administration Support Specialist</t>
  </si>
  <si>
    <t>C072C</t>
  </si>
  <si>
    <t>Administrative Support Specialist</t>
  </si>
  <si>
    <t>Grants Manager</t>
  </si>
  <si>
    <t>G109C</t>
  </si>
  <si>
    <t>Website Developer</t>
  </si>
  <si>
    <t>D064C</t>
  </si>
  <si>
    <t>Institutional Printer</t>
  </si>
  <si>
    <t>Athletic Facility Supv</t>
  </si>
  <si>
    <t>Assistant Librarian</t>
  </si>
  <si>
    <t>Associate Librarian</t>
  </si>
  <si>
    <t>Director of Library Services</t>
  </si>
  <si>
    <t>Assistant Director of Athletics</t>
  </si>
  <si>
    <t>Athletic Ticket Sales Coord.</t>
  </si>
  <si>
    <t>Asst Dir Student Union</t>
  </si>
  <si>
    <t>Dir. of  UAPB Agri. Experiment Stat.</t>
  </si>
  <si>
    <t>Agri Farm Technician</t>
  </si>
  <si>
    <t>Senior Research Assistant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</si>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</sst>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#\)"/>
    <numFmt numFmtId="165" formatCode="#,##0.0"/>
    <numFmt numFmtId="166" formatCode="\(0\)"/>
    <numFmt numFmtId="167" formatCode="0.0%"/>
    <numFmt numFmtId="168" formatCode="\(##\)"/>
    <numFmt numFmtId="169" formatCode="\(##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</cellStyleXfs>
  <cellXfs count="82">
    <xf numFmtId="0" fontId="0" fillId="0" borderId="0" xfId="0"/>
    <xf numFmtId="3" fontId="3" fillId="0" borderId="0" xfId="2" applyNumberFormat="1" applyFont="1" applyFill="1" applyBorder="1"/>
    <xf numFmtId="49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49" fontId="5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Protection="1"/>
    <xf numFmtId="0" fontId="3" fillId="0" borderId="0" xfId="3" applyNumberFormat="1" applyFont="1" applyFill="1" applyBorder="1"/>
    <xf numFmtId="0" fontId="3" fillId="0" borderId="0" xfId="4" applyNumberFormat="1" applyFont="1" applyFill="1" applyBorder="1"/>
    <xf numFmtId="43" fontId="3" fillId="0" borderId="0" xfId="1" applyFont="1" applyFill="1" applyBorder="1"/>
    <xf numFmtId="164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3" fontId="3" fillId="0" borderId="0" xfId="2" applyNumberFormat="1" applyFont="1" applyFill="1" applyBorder="1" applyAlignment="1">
      <alignment horizontal="center"/>
    </xf>
    <xf numFmtId="0" fontId="8" fillId="0" borderId="0" xfId="4" applyNumberFormat="1" applyFont="1" applyFill="1" applyBorder="1"/>
    <xf numFmtId="0" fontId="5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37" fontId="5" fillId="0" borderId="0" xfId="4" applyNumberFormat="1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center"/>
    </xf>
    <xf numFmtId="0" fontId="6" fillId="0" borderId="0" xfId="2" applyFont="1" applyFill="1" applyBorder="1"/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164" fontId="7" fillId="0" borderId="4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7" fillId="0" borderId="6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7" fillId="0" borderId="9" xfId="3" applyNumberFormat="1" applyFont="1" applyFill="1" applyBorder="1" applyAlignment="1">
      <alignment horizontal="center"/>
    </xf>
    <xf numFmtId="1" fontId="7" fillId="0" borderId="9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3" fontId="7" fillId="0" borderId="9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left"/>
    </xf>
    <xf numFmtId="1" fontId="7" fillId="0" borderId="4" xfId="3" applyNumberFormat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3" fontId="7" fillId="0" borderId="10" xfId="3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7" fillId="0" borderId="11" xfId="2" applyNumberFormat="1" applyFont="1" applyFill="1" applyBorder="1"/>
    <xf numFmtId="3" fontId="7" fillId="0" borderId="0" xfId="3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/>
    <xf numFmtId="3" fontId="7" fillId="0" borderId="0" xfId="3" applyNumberFormat="1" applyFont="1" applyFill="1" applyBorder="1" applyAlignment="1"/>
    <xf numFmtId="167" fontId="3" fillId="0" borderId="0" xfId="8" applyNumberFormat="1" applyFont="1" applyFill="1" applyBorder="1"/>
    <xf numFmtId="0" fontId="3" fillId="0" borderId="0" xfId="2" applyFont="1" applyFill="1" applyBorder="1" applyAlignment="1"/>
    <xf numFmtId="0" fontId="3" fillId="0" borderId="0" xfId="0" applyFont="1" applyAlignment="1">
      <alignment horizontal="left"/>
    </xf>
    <xf numFmtId="0" fontId="3" fillId="0" borderId="0" xfId="2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3" fontId="3" fillId="0" borderId="0" xfId="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9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4" fontId="3" fillId="0" borderId="0" xfId="10" applyNumberFormat="1" applyFont="1" applyFill="1" applyBorder="1" applyAlignment="1">
      <alignment horizontal="left"/>
    </xf>
    <xf numFmtId="0" fontId="3" fillId="0" borderId="0" xfId="11" applyFont="1" applyFill="1" applyBorder="1" applyAlignment="1">
      <alignment horizontal="center"/>
    </xf>
    <xf numFmtId="169" fontId="3" fillId="0" borderId="0" xfId="11" applyNumberFormat="1" applyFont="1" applyFill="1" applyBorder="1" applyAlignment="1">
      <alignment horizontal="left"/>
    </xf>
    <xf numFmtId="0" fontId="3" fillId="0" borderId="0" xfId="1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/>
    <xf numFmtId="168" fontId="3" fillId="0" borderId="0" xfId="11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</cellXfs>
  <cellStyles count="12">
    <cellStyle name="Comma" xfId="1" builtinId="3"/>
    <cellStyle name="Comma 2" xfId="5"/>
    <cellStyle name="Comma0" xfId="6"/>
    <cellStyle name="Normal" xfId="0" builtinId="0"/>
    <cellStyle name="Normal 2" xfId="11"/>
    <cellStyle name="Normal_ANC Completed Request" xfId="7"/>
    <cellStyle name="Normal_Copy of ASUJ" xfId="3"/>
    <cellStyle name="Normal_Form A" xfId="9"/>
    <cellStyle name="Normal_non classified form A" xfId="4"/>
    <cellStyle name="Normal_UA Fund Form A" xfId="10"/>
    <cellStyle name="Normal_UAPB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89"/>
  <sheetViews>
    <sheetView tabSelected="1" showOutlineSymbols="0" zoomScaleNormal="100" zoomScaleSheetLayoutView="100" workbookViewId="0">
      <selection activeCell="A82" sqref="A82:XFD82"/>
    </sheetView>
  </sheetViews>
  <sheetFormatPr defaultColWidth="41.140625" defaultRowHeight="12.75" customHeight="1" x14ac:dyDescent="0.2"/>
  <cols>
    <col min="1" max="1" width="5.42578125" style="2" customWidth="1"/>
    <col min="2" max="2" width="6.42578125" style="60" customWidth="1"/>
    <col min="3" max="3" width="6.42578125" style="15" customWidth="1"/>
    <col min="4" max="4" width="3.7109375" style="1" customWidth="1"/>
    <col min="5" max="5" width="43.7109375" style="1" customWidth="1"/>
    <col min="6" max="6" width="5.42578125" style="19" customWidth="1"/>
    <col min="7" max="7" width="14.42578125" style="19" customWidth="1"/>
    <col min="8" max="8" width="5.42578125" style="19" customWidth="1"/>
    <col min="9" max="9" width="14.42578125" style="19" customWidth="1"/>
    <col min="10" max="10" width="5.42578125" style="19" customWidth="1"/>
    <col min="11" max="11" width="14.42578125" style="19" customWidth="1"/>
    <col min="12" max="12" width="5.42578125" style="19" customWidth="1"/>
    <col min="13" max="13" width="14.42578125" style="19" customWidth="1"/>
    <col min="14" max="14" width="5.42578125" style="19" customWidth="1"/>
    <col min="15" max="15" width="15.42578125" style="19" customWidth="1"/>
    <col min="16" max="16" width="8.28515625" style="1" customWidth="1"/>
    <col min="17" max="249" width="41.140625" style="1"/>
    <col min="250" max="250" width="4.140625" style="1" customWidth="1"/>
    <col min="251" max="251" width="6.28515625" style="1" bestFit="1" customWidth="1"/>
    <col min="252" max="252" width="8.42578125" style="1" bestFit="1" customWidth="1"/>
    <col min="253" max="253" width="4.140625" style="1" customWidth="1"/>
    <col min="254" max="254" width="41.85546875" style="1" customWidth="1"/>
    <col min="255" max="255" width="4.5703125" style="1" customWidth="1"/>
    <col min="256" max="256" width="14.85546875" style="1" bestFit="1" customWidth="1"/>
    <col min="257" max="257" width="4.28515625" style="1" customWidth="1"/>
    <col min="258" max="258" width="14.85546875" style="1" bestFit="1" customWidth="1"/>
    <col min="259" max="259" width="4.85546875" style="1" customWidth="1"/>
    <col min="260" max="260" width="14.85546875" style="1" bestFit="1" customWidth="1"/>
    <col min="261" max="261" width="4.5703125" style="1" customWidth="1"/>
    <col min="262" max="263" width="14.85546875" style="1" bestFit="1" customWidth="1"/>
    <col min="264" max="264" width="5" style="1" customWidth="1"/>
    <col min="265" max="266" width="14.85546875" style="1" bestFit="1" customWidth="1"/>
    <col min="267" max="267" width="8" style="1" customWidth="1"/>
    <col min="268" max="268" width="10" style="1" bestFit="1" customWidth="1"/>
    <col min="269" max="270" width="3.28515625" style="1" bestFit="1" customWidth="1"/>
    <col min="271" max="271" width="3.7109375" style="1" customWidth="1"/>
    <col min="272" max="272" width="4.28515625" style="1" customWidth="1"/>
    <col min="273" max="505" width="41.140625" style="1"/>
    <col min="506" max="506" width="4.140625" style="1" customWidth="1"/>
    <col min="507" max="507" width="6.28515625" style="1" bestFit="1" customWidth="1"/>
    <col min="508" max="508" width="8.42578125" style="1" bestFit="1" customWidth="1"/>
    <col min="509" max="509" width="4.140625" style="1" customWidth="1"/>
    <col min="510" max="510" width="41.85546875" style="1" customWidth="1"/>
    <col min="511" max="511" width="4.5703125" style="1" customWidth="1"/>
    <col min="512" max="512" width="14.85546875" style="1" bestFit="1" customWidth="1"/>
    <col min="513" max="513" width="4.28515625" style="1" customWidth="1"/>
    <col min="514" max="514" width="14.85546875" style="1" bestFit="1" customWidth="1"/>
    <col min="515" max="515" width="4.85546875" style="1" customWidth="1"/>
    <col min="516" max="516" width="14.85546875" style="1" bestFit="1" customWidth="1"/>
    <col min="517" max="517" width="4.5703125" style="1" customWidth="1"/>
    <col min="518" max="519" width="14.85546875" style="1" bestFit="1" customWidth="1"/>
    <col min="520" max="520" width="5" style="1" customWidth="1"/>
    <col min="521" max="522" width="14.85546875" style="1" bestFit="1" customWidth="1"/>
    <col min="523" max="523" width="8" style="1" customWidth="1"/>
    <col min="524" max="524" width="10" style="1" bestFit="1" customWidth="1"/>
    <col min="525" max="526" width="3.28515625" style="1" bestFit="1" customWidth="1"/>
    <col min="527" max="527" width="3.7109375" style="1" customWidth="1"/>
    <col min="528" max="528" width="4.28515625" style="1" customWidth="1"/>
    <col min="529" max="761" width="41.140625" style="1"/>
    <col min="762" max="762" width="4.140625" style="1" customWidth="1"/>
    <col min="763" max="763" width="6.28515625" style="1" bestFit="1" customWidth="1"/>
    <col min="764" max="764" width="8.42578125" style="1" bestFit="1" customWidth="1"/>
    <col min="765" max="765" width="4.140625" style="1" customWidth="1"/>
    <col min="766" max="766" width="41.85546875" style="1" customWidth="1"/>
    <col min="767" max="767" width="4.5703125" style="1" customWidth="1"/>
    <col min="768" max="768" width="14.85546875" style="1" bestFit="1" customWidth="1"/>
    <col min="769" max="769" width="4.28515625" style="1" customWidth="1"/>
    <col min="770" max="770" width="14.85546875" style="1" bestFit="1" customWidth="1"/>
    <col min="771" max="771" width="4.85546875" style="1" customWidth="1"/>
    <col min="772" max="772" width="14.85546875" style="1" bestFit="1" customWidth="1"/>
    <col min="773" max="773" width="4.5703125" style="1" customWidth="1"/>
    <col min="774" max="775" width="14.85546875" style="1" bestFit="1" customWidth="1"/>
    <col min="776" max="776" width="5" style="1" customWidth="1"/>
    <col min="777" max="778" width="14.85546875" style="1" bestFit="1" customWidth="1"/>
    <col min="779" max="779" width="8" style="1" customWidth="1"/>
    <col min="780" max="780" width="10" style="1" bestFit="1" customWidth="1"/>
    <col min="781" max="782" width="3.28515625" style="1" bestFit="1" customWidth="1"/>
    <col min="783" max="783" width="3.7109375" style="1" customWidth="1"/>
    <col min="784" max="784" width="4.28515625" style="1" customWidth="1"/>
    <col min="785" max="1017" width="41.140625" style="1"/>
    <col min="1018" max="1018" width="4.140625" style="1" customWidth="1"/>
    <col min="1019" max="1019" width="6.28515625" style="1" bestFit="1" customWidth="1"/>
    <col min="1020" max="1020" width="8.42578125" style="1" bestFit="1" customWidth="1"/>
    <col min="1021" max="1021" width="4.140625" style="1" customWidth="1"/>
    <col min="1022" max="1022" width="41.85546875" style="1" customWidth="1"/>
    <col min="1023" max="1023" width="4.5703125" style="1" customWidth="1"/>
    <col min="1024" max="1024" width="14.85546875" style="1" bestFit="1" customWidth="1"/>
    <col min="1025" max="1025" width="4.28515625" style="1" customWidth="1"/>
    <col min="1026" max="1026" width="14.85546875" style="1" bestFit="1" customWidth="1"/>
    <col min="1027" max="1027" width="4.85546875" style="1" customWidth="1"/>
    <col min="1028" max="1028" width="14.85546875" style="1" bestFit="1" customWidth="1"/>
    <col min="1029" max="1029" width="4.5703125" style="1" customWidth="1"/>
    <col min="1030" max="1031" width="14.85546875" style="1" bestFit="1" customWidth="1"/>
    <col min="1032" max="1032" width="5" style="1" customWidth="1"/>
    <col min="1033" max="1034" width="14.85546875" style="1" bestFit="1" customWidth="1"/>
    <col min="1035" max="1035" width="8" style="1" customWidth="1"/>
    <col min="1036" max="1036" width="10" style="1" bestFit="1" customWidth="1"/>
    <col min="1037" max="1038" width="3.28515625" style="1" bestFit="1" customWidth="1"/>
    <col min="1039" max="1039" width="3.7109375" style="1" customWidth="1"/>
    <col min="1040" max="1040" width="4.28515625" style="1" customWidth="1"/>
    <col min="1041" max="1273" width="41.140625" style="1"/>
    <col min="1274" max="1274" width="4.140625" style="1" customWidth="1"/>
    <col min="1275" max="1275" width="6.28515625" style="1" bestFit="1" customWidth="1"/>
    <col min="1276" max="1276" width="8.42578125" style="1" bestFit="1" customWidth="1"/>
    <col min="1277" max="1277" width="4.140625" style="1" customWidth="1"/>
    <col min="1278" max="1278" width="41.85546875" style="1" customWidth="1"/>
    <col min="1279" max="1279" width="4.5703125" style="1" customWidth="1"/>
    <col min="1280" max="1280" width="14.85546875" style="1" bestFit="1" customWidth="1"/>
    <col min="1281" max="1281" width="4.28515625" style="1" customWidth="1"/>
    <col min="1282" max="1282" width="14.85546875" style="1" bestFit="1" customWidth="1"/>
    <col min="1283" max="1283" width="4.85546875" style="1" customWidth="1"/>
    <col min="1284" max="1284" width="14.85546875" style="1" bestFit="1" customWidth="1"/>
    <col min="1285" max="1285" width="4.5703125" style="1" customWidth="1"/>
    <col min="1286" max="1287" width="14.85546875" style="1" bestFit="1" customWidth="1"/>
    <col min="1288" max="1288" width="5" style="1" customWidth="1"/>
    <col min="1289" max="1290" width="14.85546875" style="1" bestFit="1" customWidth="1"/>
    <col min="1291" max="1291" width="8" style="1" customWidth="1"/>
    <col min="1292" max="1292" width="10" style="1" bestFit="1" customWidth="1"/>
    <col min="1293" max="1294" width="3.28515625" style="1" bestFit="1" customWidth="1"/>
    <col min="1295" max="1295" width="3.7109375" style="1" customWidth="1"/>
    <col min="1296" max="1296" width="4.28515625" style="1" customWidth="1"/>
    <col min="1297" max="1529" width="41.140625" style="1"/>
    <col min="1530" max="1530" width="4.140625" style="1" customWidth="1"/>
    <col min="1531" max="1531" width="6.28515625" style="1" bestFit="1" customWidth="1"/>
    <col min="1532" max="1532" width="8.42578125" style="1" bestFit="1" customWidth="1"/>
    <col min="1533" max="1533" width="4.140625" style="1" customWidth="1"/>
    <col min="1534" max="1534" width="41.85546875" style="1" customWidth="1"/>
    <col min="1535" max="1535" width="4.5703125" style="1" customWidth="1"/>
    <col min="1536" max="1536" width="14.85546875" style="1" bestFit="1" customWidth="1"/>
    <col min="1537" max="1537" width="4.28515625" style="1" customWidth="1"/>
    <col min="1538" max="1538" width="14.85546875" style="1" bestFit="1" customWidth="1"/>
    <col min="1539" max="1539" width="4.85546875" style="1" customWidth="1"/>
    <col min="1540" max="1540" width="14.85546875" style="1" bestFit="1" customWidth="1"/>
    <col min="1541" max="1541" width="4.5703125" style="1" customWidth="1"/>
    <col min="1542" max="1543" width="14.85546875" style="1" bestFit="1" customWidth="1"/>
    <col min="1544" max="1544" width="5" style="1" customWidth="1"/>
    <col min="1545" max="1546" width="14.85546875" style="1" bestFit="1" customWidth="1"/>
    <col min="1547" max="1547" width="8" style="1" customWidth="1"/>
    <col min="1548" max="1548" width="10" style="1" bestFit="1" customWidth="1"/>
    <col min="1549" max="1550" width="3.28515625" style="1" bestFit="1" customWidth="1"/>
    <col min="1551" max="1551" width="3.7109375" style="1" customWidth="1"/>
    <col min="1552" max="1552" width="4.28515625" style="1" customWidth="1"/>
    <col min="1553" max="1785" width="41.140625" style="1"/>
    <col min="1786" max="1786" width="4.140625" style="1" customWidth="1"/>
    <col min="1787" max="1787" width="6.28515625" style="1" bestFit="1" customWidth="1"/>
    <col min="1788" max="1788" width="8.42578125" style="1" bestFit="1" customWidth="1"/>
    <col min="1789" max="1789" width="4.140625" style="1" customWidth="1"/>
    <col min="1790" max="1790" width="41.85546875" style="1" customWidth="1"/>
    <col min="1791" max="1791" width="4.5703125" style="1" customWidth="1"/>
    <col min="1792" max="1792" width="14.85546875" style="1" bestFit="1" customWidth="1"/>
    <col min="1793" max="1793" width="4.28515625" style="1" customWidth="1"/>
    <col min="1794" max="1794" width="14.85546875" style="1" bestFit="1" customWidth="1"/>
    <col min="1795" max="1795" width="4.85546875" style="1" customWidth="1"/>
    <col min="1796" max="1796" width="14.85546875" style="1" bestFit="1" customWidth="1"/>
    <col min="1797" max="1797" width="4.5703125" style="1" customWidth="1"/>
    <col min="1798" max="1799" width="14.85546875" style="1" bestFit="1" customWidth="1"/>
    <col min="1800" max="1800" width="5" style="1" customWidth="1"/>
    <col min="1801" max="1802" width="14.85546875" style="1" bestFit="1" customWidth="1"/>
    <col min="1803" max="1803" width="8" style="1" customWidth="1"/>
    <col min="1804" max="1804" width="10" style="1" bestFit="1" customWidth="1"/>
    <col min="1805" max="1806" width="3.28515625" style="1" bestFit="1" customWidth="1"/>
    <col min="1807" max="1807" width="3.7109375" style="1" customWidth="1"/>
    <col min="1808" max="1808" width="4.28515625" style="1" customWidth="1"/>
    <col min="1809" max="2041" width="41.140625" style="1"/>
    <col min="2042" max="2042" width="4.140625" style="1" customWidth="1"/>
    <col min="2043" max="2043" width="6.28515625" style="1" bestFit="1" customWidth="1"/>
    <col min="2044" max="2044" width="8.42578125" style="1" bestFit="1" customWidth="1"/>
    <col min="2045" max="2045" width="4.140625" style="1" customWidth="1"/>
    <col min="2046" max="2046" width="41.85546875" style="1" customWidth="1"/>
    <col min="2047" max="2047" width="4.5703125" style="1" customWidth="1"/>
    <col min="2048" max="2048" width="14.85546875" style="1" bestFit="1" customWidth="1"/>
    <col min="2049" max="2049" width="4.28515625" style="1" customWidth="1"/>
    <col min="2050" max="2050" width="14.85546875" style="1" bestFit="1" customWidth="1"/>
    <col min="2051" max="2051" width="4.85546875" style="1" customWidth="1"/>
    <col min="2052" max="2052" width="14.85546875" style="1" bestFit="1" customWidth="1"/>
    <col min="2053" max="2053" width="4.5703125" style="1" customWidth="1"/>
    <col min="2054" max="2055" width="14.85546875" style="1" bestFit="1" customWidth="1"/>
    <col min="2056" max="2056" width="5" style="1" customWidth="1"/>
    <col min="2057" max="2058" width="14.85546875" style="1" bestFit="1" customWidth="1"/>
    <col min="2059" max="2059" width="8" style="1" customWidth="1"/>
    <col min="2060" max="2060" width="10" style="1" bestFit="1" customWidth="1"/>
    <col min="2061" max="2062" width="3.28515625" style="1" bestFit="1" customWidth="1"/>
    <col min="2063" max="2063" width="3.7109375" style="1" customWidth="1"/>
    <col min="2064" max="2064" width="4.28515625" style="1" customWidth="1"/>
    <col min="2065" max="2297" width="41.140625" style="1"/>
    <col min="2298" max="2298" width="4.140625" style="1" customWidth="1"/>
    <col min="2299" max="2299" width="6.28515625" style="1" bestFit="1" customWidth="1"/>
    <col min="2300" max="2300" width="8.42578125" style="1" bestFit="1" customWidth="1"/>
    <col min="2301" max="2301" width="4.140625" style="1" customWidth="1"/>
    <col min="2302" max="2302" width="41.85546875" style="1" customWidth="1"/>
    <col min="2303" max="2303" width="4.5703125" style="1" customWidth="1"/>
    <col min="2304" max="2304" width="14.85546875" style="1" bestFit="1" customWidth="1"/>
    <col min="2305" max="2305" width="4.28515625" style="1" customWidth="1"/>
    <col min="2306" max="2306" width="14.85546875" style="1" bestFit="1" customWidth="1"/>
    <col min="2307" max="2307" width="4.85546875" style="1" customWidth="1"/>
    <col min="2308" max="2308" width="14.85546875" style="1" bestFit="1" customWidth="1"/>
    <col min="2309" max="2309" width="4.5703125" style="1" customWidth="1"/>
    <col min="2310" max="2311" width="14.85546875" style="1" bestFit="1" customWidth="1"/>
    <col min="2312" max="2312" width="5" style="1" customWidth="1"/>
    <col min="2313" max="2314" width="14.85546875" style="1" bestFit="1" customWidth="1"/>
    <col min="2315" max="2315" width="8" style="1" customWidth="1"/>
    <col min="2316" max="2316" width="10" style="1" bestFit="1" customWidth="1"/>
    <col min="2317" max="2318" width="3.28515625" style="1" bestFit="1" customWidth="1"/>
    <col min="2319" max="2319" width="3.7109375" style="1" customWidth="1"/>
    <col min="2320" max="2320" width="4.28515625" style="1" customWidth="1"/>
    <col min="2321" max="2553" width="41.140625" style="1"/>
    <col min="2554" max="2554" width="4.140625" style="1" customWidth="1"/>
    <col min="2555" max="2555" width="6.28515625" style="1" bestFit="1" customWidth="1"/>
    <col min="2556" max="2556" width="8.42578125" style="1" bestFit="1" customWidth="1"/>
    <col min="2557" max="2557" width="4.140625" style="1" customWidth="1"/>
    <col min="2558" max="2558" width="41.85546875" style="1" customWidth="1"/>
    <col min="2559" max="2559" width="4.5703125" style="1" customWidth="1"/>
    <col min="2560" max="2560" width="14.85546875" style="1" bestFit="1" customWidth="1"/>
    <col min="2561" max="2561" width="4.28515625" style="1" customWidth="1"/>
    <col min="2562" max="2562" width="14.85546875" style="1" bestFit="1" customWidth="1"/>
    <col min="2563" max="2563" width="4.85546875" style="1" customWidth="1"/>
    <col min="2564" max="2564" width="14.85546875" style="1" bestFit="1" customWidth="1"/>
    <col min="2565" max="2565" width="4.5703125" style="1" customWidth="1"/>
    <col min="2566" max="2567" width="14.85546875" style="1" bestFit="1" customWidth="1"/>
    <col min="2568" max="2568" width="5" style="1" customWidth="1"/>
    <col min="2569" max="2570" width="14.85546875" style="1" bestFit="1" customWidth="1"/>
    <col min="2571" max="2571" width="8" style="1" customWidth="1"/>
    <col min="2572" max="2572" width="10" style="1" bestFit="1" customWidth="1"/>
    <col min="2573" max="2574" width="3.28515625" style="1" bestFit="1" customWidth="1"/>
    <col min="2575" max="2575" width="3.7109375" style="1" customWidth="1"/>
    <col min="2576" max="2576" width="4.28515625" style="1" customWidth="1"/>
    <col min="2577" max="2809" width="41.140625" style="1"/>
    <col min="2810" max="2810" width="4.140625" style="1" customWidth="1"/>
    <col min="2811" max="2811" width="6.28515625" style="1" bestFit="1" customWidth="1"/>
    <col min="2812" max="2812" width="8.42578125" style="1" bestFit="1" customWidth="1"/>
    <col min="2813" max="2813" width="4.140625" style="1" customWidth="1"/>
    <col min="2814" max="2814" width="41.85546875" style="1" customWidth="1"/>
    <col min="2815" max="2815" width="4.5703125" style="1" customWidth="1"/>
    <col min="2816" max="2816" width="14.85546875" style="1" bestFit="1" customWidth="1"/>
    <col min="2817" max="2817" width="4.28515625" style="1" customWidth="1"/>
    <col min="2818" max="2818" width="14.85546875" style="1" bestFit="1" customWidth="1"/>
    <col min="2819" max="2819" width="4.85546875" style="1" customWidth="1"/>
    <col min="2820" max="2820" width="14.85546875" style="1" bestFit="1" customWidth="1"/>
    <col min="2821" max="2821" width="4.5703125" style="1" customWidth="1"/>
    <col min="2822" max="2823" width="14.85546875" style="1" bestFit="1" customWidth="1"/>
    <col min="2824" max="2824" width="5" style="1" customWidth="1"/>
    <col min="2825" max="2826" width="14.85546875" style="1" bestFit="1" customWidth="1"/>
    <col min="2827" max="2827" width="8" style="1" customWidth="1"/>
    <col min="2828" max="2828" width="10" style="1" bestFit="1" customWidth="1"/>
    <col min="2829" max="2830" width="3.28515625" style="1" bestFit="1" customWidth="1"/>
    <col min="2831" max="2831" width="3.7109375" style="1" customWidth="1"/>
    <col min="2832" max="2832" width="4.28515625" style="1" customWidth="1"/>
    <col min="2833" max="3065" width="41.140625" style="1"/>
    <col min="3066" max="3066" width="4.140625" style="1" customWidth="1"/>
    <col min="3067" max="3067" width="6.28515625" style="1" bestFit="1" customWidth="1"/>
    <col min="3068" max="3068" width="8.42578125" style="1" bestFit="1" customWidth="1"/>
    <col min="3069" max="3069" width="4.140625" style="1" customWidth="1"/>
    <col min="3070" max="3070" width="41.85546875" style="1" customWidth="1"/>
    <col min="3071" max="3071" width="4.5703125" style="1" customWidth="1"/>
    <col min="3072" max="3072" width="14.85546875" style="1" bestFit="1" customWidth="1"/>
    <col min="3073" max="3073" width="4.28515625" style="1" customWidth="1"/>
    <col min="3074" max="3074" width="14.85546875" style="1" bestFit="1" customWidth="1"/>
    <col min="3075" max="3075" width="4.85546875" style="1" customWidth="1"/>
    <col min="3076" max="3076" width="14.85546875" style="1" bestFit="1" customWidth="1"/>
    <col min="3077" max="3077" width="4.5703125" style="1" customWidth="1"/>
    <col min="3078" max="3079" width="14.85546875" style="1" bestFit="1" customWidth="1"/>
    <col min="3080" max="3080" width="5" style="1" customWidth="1"/>
    <col min="3081" max="3082" width="14.85546875" style="1" bestFit="1" customWidth="1"/>
    <col min="3083" max="3083" width="8" style="1" customWidth="1"/>
    <col min="3084" max="3084" width="10" style="1" bestFit="1" customWidth="1"/>
    <col min="3085" max="3086" width="3.28515625" style="1" bestFit="1" customWidth="1"/>
    <col min="3087" max="3087" width="3.7109375" style="1" customWidth="1"/>
    <col min="3088" max="3088" width="4.28515625" style="1" customWidth="1"/>
    <col min="3089" max="3321" width="41.140625" style="1"/>
    <col min="3322" max="3322" width="4.140625" style="1" customWidth="1"/>
    <col min="3323" max="3323" width="6.28515625" style="1" bestFit="1" customWidth="1"/>
    <col min="3324" max="3324" width="8.42578125" style="1" bestFit="1" customWidth="1"/>
    <col min="3325" max="3325" width="4.140625" style="1" customWidth="1"/>
    <col min="3326" max="3326" width="41.85546875" style="1" customWidth="1"/>
    <col min="3327" max="3327" width="4.5703125" style="1" customWidth="1"/>
    <col min="3328" max="3328" width="14.85546875" style="1" bestFit="1" customWidth="1"/>
    <col min="3329" max="3329" width="4.28515625" style="1" customWidth="1"/>
    <col min="3330" max="3330" width="14.85546875" style="1" bestFit="1" customWidth="1"/>
    <col min="3331" max="3331" width="4.85546875" style="1" customWidth="1"/>
    <col min="3332" max="3332" width="14.85546875" style="1" bestFit="1" customWidth="1"/>
    <col min="3333" max="3333" width="4.5703125" style="1" customWidth="1"/>
    <col min="3334" max="3335" width="14.85546875" style="1" bestFit="1" customWidth="1"/>
    <col min="3336" max="3336" width="5" style="1" customWidth="1"/>
    <col min="3337" max="3338" width="14.85546875" style="1" bestFit="1" customWidth="1"/>
    <col min="3339" max="3339" width="8" style="1" customWidth="1"/>
    <col min="3340" max="3340" width="10" style="1" bestFit="1" customWidth="1"/>
    <col min="3341" max="3342" width="3.28515625" style="1" bestFit="1" customWidth="1"/>
    <col min="3343" max="3343" width="3.7109375" style="1" customWidth="1"/>
    <col min="3344" max="3344" width="4.28515625" style="1" customWidth="1"/>
    <col min="3345" max="3577" width="41.140625" style="1"/>
    <col min="3578" max="3578" width="4.140625" style="1" customWidth="1"/>
    <col min="3579" max="3579" width="6.28515625" style="1" bestFit="1" customWidth="1"/>
    <col min="3580" max="3580" width="8.42578125" style="1" bestFit="1" customWidth="1"/>
    <col min="3581" max="3581" width="4.140625" style="1" customWidth="1"/>
    <col min="3582" max="3582" width="41.85546875" style="1" customWidth="1"/>
    <col min="3583" max="3583" width="4.5703125" style="1" customWidth="1"/>
    <col min="3584" max="3584" width="14.85546875" style="1" bestFit="1" customWidth="1"/>
    <col min="3585" max="3585" width="4.28515625" style="1" customWidth="1"/>
    <col min="3586" max="3586" width="14.85546875" style="1" bestFit="1" customWidth="1"/>
    <col min="3587" max="3587" width="4.85546875" style="1" customWidth="1"/>
    <col min="3588" max="3588" width="14.85546875" style="1" bestFit="1" customWidth="1"/>
    <col min="3589" max="3589" width="4.5703125" style="1" customWidth="1"/>
    <col min="3590" max="3591" width="14.85546875" style="1" bestFit="1" customWidth="1"/>
    <col min="3592" max="3592" width="5" style="1" customWidth="1"/>
    <col min="3593" max="3594" width="14.85546875" style="1" bestFit="1" customWidth="1"/>
    <col min="3595" max="3595" width="8" style="1" customWidth="1"/>
    <col min="3596" max="3596" width="10" style="1" bestFit="1" customWidth="1"/>
    <col min="3597" max="3598" width="3.28515625" style="1" bestFit="1" customWidth="1"/>
    <col min="3599" max="3599" width="3.7109375" style="1" customWidth="1"/>
    <col min="3600" max="3600" width="4.28515625" style="1" customWidth="1"/>
    <col min="3601" max="3833" width="41.140625" style="1"/>
    <col min="3834" max="3834" width="4.140625" style="1" customWidth="1"/>
    <col min="3835" max="3835" width="6.28515625" style="1" bestFit="1" customWidth="1"/>
    <col min="3836" max="3836" width="8.42578125" style="1" bestFit="1" customWidth="1"/>
    <col min="3837" max="3837" width="4.140625" style="1" customWidth="1"/>
    <col min="3838" max="3838" width="41.85546875" style="1" customWidth="1"/>
    <col min="3839" max="3839" width="4.5703125" style="1" customWidth="1"/>
    <col min="3840" max="3840" width="14.85546875" style="1" bestFit="1" customWidth="1"/>
    <col min="3841" max="3841" width="4.28515625" style="1" customWidth="1"/>
    <col min="3842" max="3842" width="14.85546875" style="1" bestFit="1" customWidth="1"/>
    <col min="3843" max="3843" width="4.85546875" style="1" customWidth="1"/>
    <col min="3844" max="3844" width="14.85546875" style="1" bestFit="1" customWidth="1"/>
    <col min="3845" max="3845" width="4.5703125" style="1" customWidth="1"/>
    <col min="3846" max="3847" width="14.85546875" style="1" bestFit="1" customWidth="1"/>
    <col min="3848" max="3848" width="5" style="1" customWidth="1"/>
    <col min="3849" max="3850" width="14.85546875" style="1" bestFit="1" customWidth="1"/>
    <col min="3851" max="3851" width="8" style="1" customWidth="1"/>
    <col min="3852" max="3852" width="10" style="1" bestFit="1" customWidth="1"/>
    <col min="3853" max="3854" width="3.28515625" style="1" bestFit="1" customWidth="1"/>
    <col min="3855" max="3855" width="3.7109375" style="1" customWidth="1"/>
    <col min="3856" max="3856" width="4.28515625" style="1" customWidth="1"/>
    <col min="3857" max="4089" width="41.140625" style="1"/>
    <col min="4090" max="4090" width="4.140625" style="1" customWidth="1"/>
    <col min="4091" max="4091" width="6.28515625" style="1" bestFit="1" customWidth="1"/>
    <col min="4092" max="4092" width="8.42578125" style="1" bestFit="1" customWidth="1"/>
    <col min="4093" max="4093" width="4.140625" style="1" customWidth="1"/>
    <col min="4094" max="4094" width="41.85546875" style="1" customWidth="1"/>
    <col min="4095" max="4095" width="4.5703125" style="1" customWidth="1"/>
    <col min="4096" max="4096" width="14.85546875" style="1" bestFit="1" customWidth="1"/>
    <col min="4097" max="4097" width="4.28515625" style="1" customWidth="1"/>
    <col min="4098" max="4098" width="14.85546875" style="1" bestFit="1" customWidth="1"/>
    <col min="4099" max="4099" width="4.85546875" style="1" customWidth="1"/>
    <col min="4100" max="4100" width="14.85546875" style="1" bestFit="1" customWidth="1"/>
    <col min="4101" max="4101" width="4.5703125" style="1" customWidth="1"/>
    <col min="4102" max="4103" width="14.85546875" style="1" bestFit="1" customWidth="1"/>
    <col min="4104" max="4104" width="5" style="1" customWidth="1"/>
    <col min="4105" max="4106" width="14.85546875" style="1" bestFit="1" customWidth="1"/>
    <col min="4107" max="4107" width="8" style="1" customWidth="1"/>
    <col min="4108" max="4108" width="10" style="1" bestFit="1" customWidth="1"/>
    <col min="4109" max="4110" width="3.28515625" style="1" bestFit="1" customWidth="1"/>
    <col min="4111" max="4111" width="3.7109375" style="1" customWidth="1"/>
    <col min="4112" max="4112" width="4.28515625" style="1" customWidth="1"/>
    <col min="4113" max="4345" width="41.140625" style="1"/>
    <col min="4346" max="4346" width="4.140625" style="1" customWidth="1"/>
    <col min="4347" max="4347" width="6.28515625" style="1" bestFit="1" customWidth="1"/>
    <col min="4348" max="4348" width="8.42578125" style="1" bestFit="1" customWidth="1"/>
    <col min="4349" max="4349" width="4.140625" style="1" customWidth="1"/>
    <col min="4350" max="4350" width="41.85546875" style="1" customWidth="1"/>
    <col min="4351" max="4351" width="4.5703125" style="1" customWidth="1"/>
    <col min="4352" max="4352" width="14.85546875" style="1" bestFit="1" customWidth="1"/>
    <col min="4353" max="4353" width="4.28515625" style="1" customWidth="1"/>
    <col min="4354" max="4354" width="14.85546875" style="1" bestFit="1" customWidth="1"/>
    <col min="4355" max="4355" width="4.85546875" style="1" customWidth="1"/>
    <col min="4356" max="4356" width="14.85546875" style="1" bestFit="1" customWidth="1"/>
    <col min="4357" max="4357" width="4.5703125" style="1" customWidth="1"/>
    <col min="4358" max="4359" width="14.85546875" style="1" bestFit="1" customWidth="1"/>
    <col min="4360" max="4360" width="5" style="1" customWidth="1"/>
    <col min="4361" max="4362" width="14.85546875" style="1" bestFit="1" customWidth="1"/>
    <col min="4363" max="4363" width="8" style="1" customWidth="1"/>
    <col min="4364" max="4364" width="10" style="1" bestFit="1" customWidth="1"/>
    <col min="4365" max="4366" width="3.28515625" style="1" bestFit="1" customWidth="1"/>
    <col min="4367" max="4367" width="3.7109375" style="1" customWidth="1"/>
    <col min="4368" max="4368" width="4.28515625" style="1" customWidth="1"/>
    <col min="4369" max="4601" width="41.140625" style="1"/>
    <col min="4602" max="4602" width="4.140625" style="1" customWidth="1"/>
    <col min="4603" max="4603" width="6.28515625" style="1" bestFit="1" customWidth="1"/>
    <col min="4604" max="4604" width="8.42578125" style="1" bestFit="1" customWidth="1"/>
    <col min="4605" max="4605" width="4.140625" style="1" customWidth="1"/>
    <col min="4606" max="4606" width="41.85546875" style="1" customWidth="1"/>
    <col min="4607" max="4607" width="4.5703125" style="1" customWidth="1"/>
    <col min="4608" max="4608" width="14.85546875" style="1" bestFit="1" customWidth="1"/>
    <col min="4609" max="4609" width="4.28515625" style="1" customWidth="1"/>
    <col min="4610" max="4610" width="14.85546875" style="1" bestFit="1" customWidth="1"/>
    <col min="4611" max="4611" width="4.85546875" style="1" customWidth="1"/>
    <col min="4612" max="4612" width="14.85546875" style="1" bestFit="1" customWidth="1"/>
    <col min="4613" max="4613" width="4.5703125" style="1" customWidth="1"/>
    <col min="4614" max="4615" width="14.85546875" style="1" bestFit="1" customWidth="1"/>
    <col min="4616" max="4616" width="5" style="1" customWidth="1"/>
    <col min="4617" max="4618" width="14.85546875" style="1" bestFit="1" customWidth="1"/>
    <col min="4619" max="4619" width="8" style="1" customWidth="1"/>
    <col min="4620" max="4620" width="10" style="1" bestFit="1" customWidth="1"/>
    <col min="4621" max="4622" width="3.28515625" style="1" bestFit="1" customWidth="1"/>
    <col min="4623" max="4623" width="3.7109375" style="1" customWidth="1"/>
    <col min="4624" max="4624" width="4.28515625" style="1" customWidth="1"/>
    <col min="4625" max="4857" width="41.140625" style="1"/>
    <col min="4858" max="4858" width="4.140625" style="1" customWidth="1"/>
    <col min="4859" max="4859" width="6.28515625" style="1" bestFit="1" customWidth="1"/>
    <col min="4860" max="4860" width="8.42578125" style="1" bestFit="1" customWidth="1"/>
    <col min="4861" max="4861" width="4.140625" style="1" customWidth="1"/>
    <col min="4862" max="4862" width="41.85546875" style="1" customWidth="1"/>
    <col min="4863" max="4863" width="4.5703125" style="1" customWidth="1"/>
    <col min="4864" max="4864" width="14.85546875" style="1" bestFit="1" customWidth="1"/>
    <col min="4865" max="4865" width="4.28515625" style="1" customWidth="1"/>
    <col min="4866" max="4866" width="14.85546875" style="1" bestFit="1" customWidth="1"/>
    <col min="4867" max="4867" width="4.85546875" style="1" customWidth="1"/>
    <col min="4868" max="4868" width="14.85546875" style="1" bestFit="1" customWidth="1"/>
    <col min="4869" max="4869" width="4.5703125" style="1" customWidth="1"/>
    <col min="4870" max="4871" width="14.85546875" style="1" bestFit="1" customWidth="1"/>
    <col min="4872" max="4872" width="5" style="1" customWidth="1"/>
    <col min="4873" max="4874" width="14.85546875" style="1" bestFit="1" customWidth="1"/>
    <col min="4875" max="4875" width="8" style="1" customWidth="1"/>
    <col min="4876" max="4876" width="10" style="1" bestFit="1" customWidth="1"/>
    <col min="4877" max="4878" width="3.28515625" style="1" bestFit="1" customWidth="1"/>
    <col min="4879" max="4879" width="3.7109375" style="1" customWidth="1"/>
    <col min="4880" max="4880" width="4.28515625" style="1" customWidth="1"/>
    <col min="4881" max="5113" width="41.140625" style="1"/>
    <col min="5114" max="5114" width="4.140625" style="1" customWidth="1"/>
    <col min="5115" max="5115" width="6.28515625" style="1" bestFit="1" customWidth="1"/>
    <col min="5116" max="5116" width="8.42578125" style="1" bestFit="1" customWidth="1"/>
    <col min="5117" max="5117" width="4.140625" style="1" customWidth="1"/>
    <col min="5118" max="5118" width="41.85546875" style="1" customWidth="1"/>
    <col min="5119" max="5119" width="4.5703125" style="1" customWidth="1"/>
    <col min="5120" max="5120" width="14.85546875" style="1" bestFit="1" customWidth="1"/>
    <col min="5121" max="5121" width="4.28515625" style="1" customWidth="1"/>
    <col min="5122" max="5122" width="14.85546875" style="1" bestFit="1" customWidth="1"/>
    <col min="5123" max="5123" width="4.85546875" style="1" customWidth="1"/>
    <col min="5124" max="5124" width="14.85546875" style="1" bestFit="1" customWidth="1"/>
    <col min="5125" max="5125" width="4.5703125" style="1" customWidth="1"/>
    <col min="5126" max="5127" width="14.85546875" style="1" bestFit="1" customWidth="1"/>
    <col min="5128" max="5128" width="5" style="1" customWidth="1"/>
    <col min="5129" max="5130" width="14.85546875" style="1" bestFit="1" customWidth="1"/>
    <col min="5131" max="5131" width="8" style="1" customWidth="1"/>
    <col min="5132" max="5132" width="10" style="1" bestFit="1" customWidth="1"/>
    <col min="5133" max="5134" width="3.28515625" style="1" bestFit="1" customWidth="1"/>
    <col min="5135" max="5135" width="3.7109375" style="1" customWidth="1"/>
    <col min="5136" max="5136" width="4.28515625" style="1" customWidth="1"/>
    <col min="5137" max="5369" width="41.140625" style="1"/>
    <col min="5370" max="5370" width="4.140625" style="1" customWidth="1"/>
    <col min="5371" max="5371" width="6.28515625" style="1" bestFit="1" customWidth="1"/>
    <col min="5372" max="5372" width="8.42578125" style="1" bestFit="1" customWidth="1"/>
    <col min="5373" max="5373" width="4.140625" style="1" customWidth="1"/>
    <col min="5374" max="5374" width="41.85546875" style="1" customWidth="1"/>
    <col min="5375" max="5375" width="4.5703125" style="1" customWidth="1"/>
    <col min="5376" max="5376" width="14.85546875" style="1" bestFit="1" customWidth="1"/>
    <col min="5377" max="5377" width="4.28515625" style="1" customWidth="1"/>
    <col min="5378" max="5378" width="14.85546875" style="1" bestFit="1" customWidth="1"/>
    <col min="5379" max="5379" width="4.85546875" style="1" customWidth="1"/>
    <col min="5380" max="5380" width="14.85546875" style="1" bestFit="1" customWidth="1"/>
    <col min="5381" max="5381" width="4.5703125" style="1" customWidth="1"/>
    <col min="5382" max="5383" width="14.85546875" style="1" bestFit="1" customWidth="1"/>
    <col min="5384" max="5384" width="5" style="1" customWidth="1"/>
    <col min="5385" max="5386" width="14.85546875" style="1" bestFit="1" customWidth="1"/>
    <col min="5387" max="5387" width="8" style="1" customWidth="1"/>
    <col min="5388" max="5388" width="10" style="1" bestFit="1" customWidth="1"/>
    <col min="5389" max="5390" width="3.28515625" style="1" bestFit="1" customWidth="1"/>
    <col min="5391" max="5391" width="3.7109375" style="1" customWidth="1"/>
    <col min="5392" max="5392" width="4.28515625" style="1" customWidth="1"/>
    <col min="5393" max="5625" width="41.140625" style="1"/>
    <col min="5626" max="5626" width="4.140625" style="1" customWidth="1"/>
    <col min="5627" max="5627" width="6.28515625" style="1" bestFit="1" customWidth="1"/>
    <col min="5628" max="5628" width="8.42578125" style="1" bestFit="1" customWidth="1"/>
    <col min="5629" max="5629" width="4.140625" style="1" customWidth="1"/>
    <col min="5630" max="5630" width="41.85546875" style="1" customWidth="1"/>
    <col min="5631" max="5631" width="4.5703125" style="1" customWidth="1"/>
    <col min="5632" max="5632" width="14.85546875" style="1" bestFit="1" customWidth="1"/>
    <col min="5633" max="5633" width="4.28515625" style="1" customWidth="1"/>
    <col min="5634" max="5634" width="14.85546875" style="1" bestFit="1" customWidth="1"/>
    <col min="5635" max="5635" width="4.85546875" style="1" customWidth="1"/>
    <col min="5636" max="5636" width="14.85546875" style="1" bestFit="1" customWidth="1"/>
    <col min="5637" max="5637" width="4.5703125" style="1" customWidth="1"/>
    <col min="5638" max="5639" width="14.85546875" style="1" bestFit="1" customWidth="1"/>
    <col min="5640" max="5640" width="5" style="1" customWidth="1"/>
    <col min="5641" max="5642" width="14.85546875" style="1" bestFit="1" customWidth="1"/>
    <col min="5643" max="5643" width="8" style="1" customWidth="1"/>
    <col min="5644" max="5644" width="10" style="1" bestFit="1" customWidth="1"/>
    <col min="5645" max="5646" width="3.28515625" style="1" bestFit="1" customWidth="1"/>
    <col min="5647" max="5647" width="3.7109375" style="1" customWidth="1"/>
    <col min="5648" max="5648" width="4.28515625" style="1" customWidth="1"/>
    <col min="5649" max="5881" width="41.140625" style="1"/>
    <col min="5882" max="5882" width="4.140625" style="1" customWidth="1"/>
    <col min="5883" max="5883" width="6.28515625" style="1" bestFit="1" customWidth="1"/>
    <col min="5884" max="5884" width="8.42578125" style="1" bestFit="1" customWidth="1"/>
    <col min="5885" max="5885" width="4.140625" style="1" customWidth="1"/>
    <col min="5886" max="5886" width="41.85546875" style="1" customWidth="1"/>
    <col min="5887" max="5887" width="4.5703125" style="1" customWidth="1"/>
    <col min="5888" max="5888" width="14.85546875" style="1" bestFit="1" customWidth="1"/>
    <col min="5889" max="5889" width="4.28515625" style="1" customWidth="1"/>
    <col min="5890" max="5890" width="14.85546875" style="1" bestFit="1" customWidth="1"/>
    <col min="5891" max="5891" width="4.85546875" style="1" customWidth="1"/>
    <col min="5892" max="5892" width="14.85546875" style="1" bestFit="1" customWidth="1"/>
    <col min="5893" max="5893" width="4.5703125" style="1" customWidth="1"/>
    <col min="5894" max="5895" width="14.85546875" style="1" bestFit="1" customWidth="1"/>
    <col min="5896" max="5896" width="5" style="1" customWidth="1"/>
    <col min="5897" max="5898" width="14.85546875" style="1" bestFit="1" customWidth="1"/>
    <col min="5899" max="5899" width="8" style="1" customWidth="1"/>
    <col min="5900" max="5900" width="10" style="1" bestFit="1" customWidth="1"/>
    <col min="5901" max="5902" width="3.28515625" style="1" bestFit="1" customWidth="1"/>
    <col min="5903" max="5903" width="3.7109375" style="1" customWidth="1"/>
    <col min="5904" max="5904" width="4.28515625" style="1" customWidth="1"/>
    <col min="5905" max="6137" width="41.140625" style="1"/>
    <col min="6138" max="6138" width="4.140625" style="1" customWidth="1"/>
    <col min="6139" max="6139" width="6.28515625" style="1" bestFit="1" customWidth="1"/>
    <col min="6140" max="6140" width="8.42578125" style="1" bestFit="1" customWidth="1"/>
    <col min="6141" max="6141" width="4.140625" style="1" customWidth="1"/>
    <col min="6142" max="6142" width="41.85546875" style="1" customWidth="1"/>
    <col min="6143" max="6143" width="4.5703125" style="1" customWidth="1"/>
    <col min="6144" max="6144" width="14.85546875" style="1" bestFit="1" customWidth="1"/>
    <col min="6145" max="6145" width="4.28515625" style="1" customWidth="1"/>
    <col min="6146" max="6146" width="14.85546875" style="1" bestFit="1" customWidth="1"/>
    <col min="6147" max="6147" width="4.85546875" style="1" customWidth="1"/>
    <col min="6148" max="6148" width="14.85546875" style="1" bestFit="1" customWidth="1"/>
    <col min="6149" max="6149" width="4.5703125" style="1" customWidth="1"/>
    <col min="6150" max="6151" width="14.85546875" style="1" bestFit="1" customWidth="1"/>
    <col min="6152" max="6152" width="5" style="1" customWidth="1"/>
    <col min="6153" max="6154" width="14.85546875" style="1" bestFit="1" customWidth="1"/>
    <col min="6155" max="6155" width="8" style="1" customWidth="1"/>
    <col min="6156" max="6156" width="10" style="1" bestFit="1" customWidth="1"/>
    <col min="6157" max="6158" width="3.28515625" style="1" bestFit="1" customWidth="1"/>
    <col min="6159" max="6159" width="3.7109375" style="1" customWidth="1"/>
    <col min="6160" max="6160" width="4.28515625" style="1" customWidth="1"/>
    <col min="6161" max="6393" width="41.140625" style="1"/>
    <col min="6394" max="6394" width="4.140625" style="1" customWidth="1"/>
    <col min="6395" max="6395" width="6.28515625" style="1" bestFit="1" customWidth="1"/>
    <col min="6396" max="6396" width="8.42578125" style="1" bestFit="1" customWidth="1"/>
    <col min="6397" max="6397" width="4.140625" style="1" customWidth="1"/>
    <col min="6398" max="6398" width="41.85546875" style="1" customWidth="1"/>
    <col min="6399" max="6399" width="4.5703125" style="1" customWidth="1"/>
    <col min="6400" max="6400" width="14.85546875" style="1" bestFit="1" customWidth="1"/>
    <col min="6401" max="6401" width="4.28515625" style="1" customWidth="1"/>
    <col min="6402" max="6402" width="14.85546875" style="1" bestFit="1" customWidth="1"/>
    <col min="6403" max="6403" width="4.85546875" style="1" customWidth="1"/>
    <col min="6404" max="6404" width="14.85546875" style="1" bestFit="1" customWidth="1"/>
    <col min="6405" max="6405" width="4.5703125" style="1" customWidth="1"/>
    <col min="6406" max="6407" width="14.85546875" style="1" bestFit="1" customWidth="1"/>
    <col min="6408" max="6408" width="5" style="1" customWidth="1"/>
    <col min="6409" max="6410" width="14.85546875" style="1" bestFit="1" customWidth="1"/>
    <col min="6411" max="6411" width="8" style="1" customWidth="1"/>
    <col min="6412" max="6412" width="10" style="1" bestFit="1" customWidth="1"/>
    <col min="6413" max="6414" width="3.28515625" style="1" bestFit="1" customWidth="1"/>
    <col min="6415" max="6415" width="3.7109375" style="1" customWidth="1"/>
    <col min="6416" max="6416" width="4.28515625" style="1" customWidth="1"/>
    <col min="6417" max="6649" width="41.140625" style="1"/>
    <col min="6650" max="6650" width="4.140625" style="1" customWidth="1"/>
    <col min="6651" max="6651" width="6.28515625" style="1" bestFit="1" customWidth="1"/>
    <col min="6652" max="6652" width="8.42578125" style="1" bestFit="1" customWidth="1"/>
    <col min="6653" max="6653" width="4.140625" style="1" customWidth="1"/>
    <col min="6654" max="6654" width="41.85546875" style="1" customWidth="1"/>
    <col min="6655" max="6655" width="4.5703125" style="1" customWidth="1"/>
    <col min="6656" max="6656" width="14.85546875" style="1" bestFit="1" customWidth="1"/>
    <col min="6657" max="6657" width="4.28515625" style="1" customWidth="1"/>
    <col min="6658" max="6658" width="14.85546875" style="1" bestFit="1" customWidth="1"/>
    <col min="6659" max="6659" width="4.85546875" style="1" customWidth="1"/>
    <col min="6660" max="6660" width="14.85546875" style="1" bestFit="1" customWidth="1"/>
    <col min="6661" max="6661" width="4.5703125" style="1" customWidth="1"/>
    <col min="6662" max="6663" width="14.85546875" style="1" bestFit="1" customWidth="1"/>
    <col min="6664" max="6664" width="5" style="1" customWidth="1"/>
    <col min="6665" max="6666" width="14.85546875" style="1" bestFit="1" customWidth="1"/>
    <col min="6667" max="6667" width="8" style="1" customWidth="1"/>
    <col min="6668" max="6668" width="10" style="1" bestFit="1" customWidth="1"/>
    <col min="6669" max="6670" width="3.28515625" style="1" bestFit="1" customWidth="1"/>
    <col min="6671" max="6671" width="3.7109375" style="1" customWidth="1"/>
    <col min="6672" max="6672" width="4.28515625" style="1" customWidth="1"/>
    <col min="6673" max="6905" width="41.140625" style="1"/>
    <col min="6906" max="6906" width="4.140625" style="1" customWidth="1"/>
    <col min="6907" max="6907" width="6.28515625" style="1" bestFit="1" customWidth="1"/>
    <col min="6908" max="6908" width="8.42578125" style="1" bestFit="1" customWidth="1"/>
    <col min="6909" max="6909" width="4.140625" style="1" customWidth="1"/>
    <col min="6910" max="6910" width="41.85546875" style="1" customWidth="1"/>
    <col min="6911" max="6911" width="4.5703125" style="1" customWidth="1"/>
    <col min="6912" max="6912" width="14.85546875" style="1" bestFit="1" customWidth="1"/>
    <col min="6913" max="6913" width="4.28515625" style="1" customWidth="1"/>
    <col min="6914" max="6914" width="14.85546875" style="1" bestFit="1" customWidth="1"/>
    <col min="6915" max="6915" width="4.85546875" style="1" customWidth="1"/>
    <col min="6916" max="6916" width="14.85546875" style="1" bestFit="1" customWidth="1"/>
    <col min="6917" max="6917" width="4.5703125" style="1" customWidth="1"/>
    <col min="6918" max="6919" width="14.85546875" style="1" bestFit="1" customWidth="1"/>
    <col min="6920" max="6920" width="5" style="1" customWidth="1"/>
    <col min="6921" max="6922" width="14.85546875" style="1" bestFit="1" customWidth="1"/>
    <col min="6923" max="6923" width="8" style="1" customWidth="1"/>
    <col min="6924" max="6924" width="10" style="1" bestFit="1" customWidth="1"/>
    <col min="6925" max="6926" width="3.28515625" style="1" bestFit="1" customWidth="1"/>
    <col min="6927" max="6927" width="3.7109375" style="1" customWidth="1"/>
    <col min="6928" max="6928" width="4.28515625" style="1" customWidth="1"/>
    <col min="6929" max="7161" width="41.140625" style="1"/>
    <col min="7162" max="7162" width="4.140625" style="1" customWidth="1"/>
    <col min="7163" max="7163" width="6.28515625" style="1" bestFit="1" customWidth="1"/>
    <col min="7164" max="7164" width="8.42578125" style="1" bestFit="1" customWidth="1"/>
    <col min="7165" max="7165" width="4.140625" style="1" customWidth="1"/>
    <col min="7166" max="7166" width="41.85546875" style="1" customWidth="1"/>
    <col min="7167" max="7167" width="4.5703125" style="1" customWidth="1"/>
    <col min="7168" max="7168" width="14.85546875" style="1" bestFit="1" customWidth="1"/>
    <col min="7169" max="7169" width="4.28515625" style="1" customWidth="1"/>
    <col min="7170" max="7170" width="14.85546875" style="1" bestFit="1" customWidth="1"/>
    <col min="7171" max="7171" width="4.85546875" style="1" customWidth="1"/>
    <col min="7172" max="7172" width="14.85546875" style="1" bestFit="1" customWidth="1"/>
    <col min="7173" max="7173" width="4.5703125" style="1" customWidth="1"/>
    <col min="7174" max="7175" width="14.85546875" style="1" bestFit="1" customWidth="1"/>
    <col min="7176" max="7176" width="5" style="1" customWidth="1"/>
    <col min="7177" max="7178" width="14.85546875" style="1" bestFit="1" customWidth="1"/>
    <col min="7179" max="7179" width="8" style="1" customWidth="1"/>
    <col min="7180" max="7180" width="10" style="1" bestFit="1" customWidth="1"/>
    <col min="7181" max="7182" width="3.28515625" style="1" bestFit="1" customWidth="1"/>
    <col min="7183" max="7183" width="3.7109375" style="1" customWidth="1"/>
    <col min="7184" max="7184" width="4.28515625" style="1" customWidth="1"/>
    <col min="7185" max="7417" width="41.140625" style="1"/>
    <col min="7418" max="7418" width="4.140625" style="1" customWidth="1"/>
    <col min="7419" max="7419" width="6.28515625" style="1" bestFit="1" customWidth="1"/>
    <col min="7420" max="7420" width="8.42578125" style="1" bestFit="1" customWidth="1"/>
    <col min="7421" max="7421" width="4.140625" style="1" customWidth="1"/>
    <col min="7422" max="7422" width="41.85546875" style="1" customWidth="1"/>
    <col min="7423" max="7423" width="4.5703125" style="1" customWidth="1"/>
    <col min="7424" max="7424" width="14.85546875" style="1" bestFit="1" customWidth="1"/>
    <col min="7425" max="7425" width="4.28515625" style="1" customWidth="1"/>
    <col min="7426" max="7426" width="14.85546875" style="1" bestFit="1" customWidth="1"/>
    <col min="7427" max="7427" width="4.85546875" style="1" customWidth="1"/>
    <col min="7428" max="7428" width="14.85546875" style="1" bestFit="1" customWidth="1"/>
    <col min="7429" max="7429" width="4.5703125" style="1" customWidth="1"/>
    <col min="7430" max="7431" width="14.85546875" style="1" bestFit="1" customWidth="1"/>
    <col min="7432" max="7432" width="5" style="1" customWidth="1"/>
    <col min="7433" max="7434" width="14.85546875" style="1" bestFit="1" customWidth="1"/>
    <col min="7435" max="7435" width="8" style="1" customWidth="1"/>
    <col min="7436" max="7436" width="10" style="1" bestFit="1" customWidth="1"/>
    <col min="7437" max="7438" width="3.28515625" style="1" bestFit="1" customWidth="1"/>
    <col min="7439" max="7439" width="3.7109375" style="1" customWidth="1"/>
    <col min="7440" max="7440" width="4.28515625" style="1" customWidth="1"/>
    <col min="7441" max="7673" width="41.140625" style="1"/>
    <col min="7674" max="7674" width="4.140625" style="1" customWidth="1"/>
    <col min="7675" max="7675" width="6.28515625" style="1" bestFit="1" customWidth="1"/>
    <col min="7676" max="7676" width="8.42578125" style="1" bestFit="1" customWidth="1"/>
    <col min="7677" max="7677" width="4.140625" style="1" customWidth="1"/>
    <col min="7678" max="7678" width="41.85546875" style="1" customWidth="1"/>
    <col min="7679" max="7679" width="4.5703125" style="1" customWidth="1"/>
    <col min="7680" max="7680" width="14.85546875" style="1" bestFit="1" customWidth="1"/>
    <col min="7681" max="7681" width="4.28515625" style="1" customWidth="1"/>
    <col min="7682" max="7682" width="14.85546875" style="1" bestFit="1" customWidth="1"/>
    <col min="7683" max="7683" width="4.85546875" style="1" customWidth="1"/>
    <col min="7684" max="7684" width="14.85546875" style="1" bestFit="1" customWidth="1"/>
    <col min="7685" max="7685" width="4.5703125" style="1" customWidth="1"/>
    <col min="7686" max="7687" width="14.85546875" style="1" bestFit="1" customWidth="1"/>
    <col min="7688" max="7688" width="5" style="1" customWidth="1"/>
    <col min="7689" max="7690" width="14.85546875" style="1" bestFit="1" customWidth="1"/>
    <col min="7691" max="7691" width="8" style="1" customWidth="1"/>
    <col min="7692" max="7692" width="10" style="1" bestFit="1" customWidth="1"/>
    <col min="7693" max="7694" width="3.28515625" style="1" bestFit="1" customWidth="1"/>
    <col min="7695" max="7695" width="3.7109375" style="1" customWidth="1"/>
    <col min="7696" max="7696" width="4.28515625" style="1" customWidth="1"/>
    <col min="7697" max="7929" width="41.140625" style="1"/>
    <col min="7930" max="7930" width="4.140625" style="1" customWidth="1"/>
    <col min="7931" max="7931" width="6.28515625" style="1" bestFit="1" customWidth="1"/>
    <col min="7932" max="7932" width="8.42578125" style="1" bestFit="1" customWidth="1"/>
    <col min="7933" max="7933" width="4.140625" style="1" customWidth="1"/>
    <col min="7934" max="7934" width="41.85546875" style="1" customWidth="1"/>
    <col min="7935" max="7935" width="4.5703125" style="1" customWidth="1"/>
    <col min="7936" max="7936" width="14.85546875" style="1" bestFit="1" customWidth="1"/>
    <col min="7937" max="7937" width="4.28515625" style="1" customWidth="1"/>
    <col min="7938" max="7938" width="14.85546875" style="1" bestFit="1" customWidth="1"/>
    <col min="7939" max="7939" width="4.85546875" style="1" customWidth="1"/>
    <col min="7940" max="7940" width="14.85546875" style="1" bestFit="1" customWidth="1"/>
    <col min="7941" max="7941" width="4.5703125" style="1" customWidth="1"/>
    <col min="7942" max="7943" width="14.85546875" style="1" bestFit="1" customWidth="1"/>
    <col min="7944" max="7944" width="5" style="1" customWidth="1"/>
    <col min="7945" max="7946" width="14.85546875" style="1" bestFit="1" customWidth="1"/>
    <col min="7947" max="7947" width="8" style="1" customWidth="1"/>
    <col min="7948" max="7948" width="10" style="1" bestFit="1" customWidth="1"/>
    <col min="7949" max="7950" width="3.28515625" style="1" bestFit="1" customWidth="1"/>
    <col min="7951" max="7951" width="3.7109375" style="1" customWidth="1"/>
    <col min="7952" max="7952" width="4.28515625" style="1" customWidth="1"/>
    <col min="7953" max="8185" width="41.140625" style="1"/>
    <col min="8186" max="8186" width="4.140625" style="1" customWidth="1"/>
    <col min="8187" max="8187" width="6.28515625" style="1" bestFit="1" customWidth="1"/>
    <col min="8188" max="8188" width="8.42578125" style="1" bestFit="1" customWidth="1"/>
    <col min="8189" max="8189" width="4.140625" style="1" customWidth="1"/>
    <col min="8190" max="8190" width="41.85546875" style="1" customWidth="1"/>
    <col min="8191" max="8191" width="4.5703125" style="1" customWidth="1"/>
    <col min="8192" max="8192" width="14.85546875" style="1" bestFit="1" customWidth="1"/>
    <col min="8193" max="8193" width="4.28515625" style="1" customWidth="1"/>
    <col min="8194" max="8194" width="14.85546875" style="1" bestFit="1" customWidth="1"/>
    <col min="8195" max="8195" width="4.85546875" style="1" customWidth="1"/>
    <col min="8196" max="8196" width="14.85546875" style="1" bestFit="1" customWidth="1"/>
    <col min="8197" max="8197" width="4.5703125" style="1" customWidth="1"/>
    <col min="8198" max="8199" width="14.85546875" style="1" bestFit="1" customWidth="1"/>
    <col min="8200" max="8200" width="5" style="1" customWidth="1"/>
    <col min="8201" max="8202" width="14.85546875" style="1" bestFit="1" customWidth="1"/>
    <col min="8203" max="8203" width="8" style="1" customWidth="1"/>
    <col min="8204" max="8204" width="10" style="1" bestFit="1" customWidth="1"/>
    <col min="8205" max="8206" width="3.28515625" style="1" bestFit="1" customWidth="1"/>
    <col min="8207" max="8207" width="3.7109375" style="1" customWidth="1"/>
    <col min="8208" max="8208" width="4.28515625" style="1" customWidth="1"/>
    <col min="8209" max="8441" width="41.140625" style="1"/>
    <col min="8442" max="8442" width="4.140625" style="1" customWidth="1"/>
    <col min="8443" max="8443" width="6.28515625" style="1" bestFit="1" customWidth="1"/>
    <col min="8444" max="8444" width="8.42578125" style="1" bestFit="1" customWidth="1"/>
    <col min="8445" max="8445" width="4.140625" style="1" customWidth="1"/>
    <col min="8446" max="8446" width="41.85546875" style="1" customWidth="1"/>
    <col min="8447" max="8447" width="4.5703125" style="1" customWidth="1"/>
    <col min="8448" max="8448" width="14.85546875" style="1" bestFit="1" customWidth="1"/>
    <col min="8449" max="8449" width="4.28515625" style="1" customWidth="1"/>
    <col min="8450" max="8450" width="14.85546875" style="1" bestFit="1" customWidth="1"/>
    <col min="8451" max="8451" width="4.85546875" style="1" customWidth="1"/>
    <col min="8452" max="8452" width="14.85546875" style="1" bestFit="1" customWidth="1"/>
    <col min="8453" max="8453" width="4.5703125" style="1" customWidth="1"/>
    <col min="8454" max="8455" width="14.85546875" style="1" bestFit="1" customWidth="1"/>
    <col min="8456" max="8456" width="5" style="1" customWidth="1"/>
    <col min="8457" max="8458" width="14.85546875" style="1" bestFit="1" customWidth="1"/>
    <col min="8459" max="8459" width="8" style="1" customWidth="1"/>
    <col min="8460" max="8460" width="10" style="1" bestFit="1" customWidth="1"/>
    <col min="8461" max="8462" width="3.28515625" style="1" bestFit="1" customWidth="1"/>
    <col min="8463" max="8463" width="3.7109375" style="1" customWidth="1"/>
    <col min="8464" max="8464" width="4.28515625" style="1" customWidth="1"/>
    <col min="8465" max="8697" width="41.140625" style="1"/>
    <col min="8698" max="8698" width="4.140625" style="1" customWidth="1"/>
    <col min="8699" max="8699" width="6.28515625" style="1" bestFit="1" customWidth="1"/>
    <col min="8700" max="8700" width="8.42578125" style="1" bestFit="1" customWidth="1"/>
    <col min="8701" max="8701" width="4.140625" style="1" customWidth="1"/>
    <col min="8702" max="8702" width="41.85546875" style="1" customWidth="1"/>
    <col min="8703" max="8703" width="4.5703125" style="1" customWidth="1"/>
    <col min="8704" max="8704" width="14.85546875" style="1" bestFit="1" customWidth="1"/>
    <col min="8705" max="8705" width="4.28515625" style="1" customWidth="1"/>
    <col min="8706" max="8706" width="14.85546875" style="1" bestFit="1" customWidth="1"/>
    <col min="8707" max="8707" width="4.85546875" style="1" customWidth="1"/>
    <col min="8708" max="8708" width="14.85546875" style="1" bestFit="1" customWidth="1"/>
    <col min="8709" max="8709" width="4.5703125" style="1" customWidth="1"/>
    <col min="8710" max="8711" width="14.85546875" style="1" bestFit="1" customWidth="1"/>
    <col min="8712" max="8712" width="5" style="1" customWidth="1"/>
    <col min="8713" max="8714" width="14.85546875" style="1" bestFit="1" customWidth="1"/>
    <col min="8715" max="8715" width="8" style="1" customWidth="1"/>
    <col min="8716" max="8716" width="10" style="1" bestFit="1" customWidth="1"/>
    <col min="8717" max="8718" width="3.28515625" style="1" bestFit="1" customWidth="1"/>
    <col min="8719" max="8719" width="3.7109375" style="1" customWidth="1"/>
    <col min="8720" max="8720" width="4.28515625" style="1" customWidth="1"/>
    <col min="8721" max="8953" width="41.140625" style="1"/>
    <col min="8954" max="8954" width="4.140625" style="1" customWidth="1"/>
    <col min="8955" max="8955" width="6.28515625" style="1" bestFit="1" customWidth="1"/>
    <col min="8956" max="8956" width="8.42578125" style="1" bestFit="1" customWidth="1"/>
    <col min="8957" max="8957" width="4.140625" style="1" customWidth="1"/>
    <col min="8958" max="8958" width="41.85546875" style="1" customWidth="1"/>
    <col min="8959" max="8959" width="4.5703125" style="1" customWidth="1"/>
    <col min="8960" max="8960" width="14.85546875" style="1" bestFit="1" customWidth="1"/>
    <col min="8961" max="8961" width="4.28515625" style="1" customWidth="1"/>
    <col min="8962" max="8962" width="14.85546875" style="1" bestFit="1" customWidth="1"/>
    <col min="8963" max="8963" width="4.85546875" style="1" customWidth="1"/>
    <col min="8964" max="8964" width="14.85546875" style="1" bestFit="1" customWidth="1"/>
    <col min="8965" max="8965" width="4.5703125" style="1" customWidth="1"/>
    <col min="8966" max="8967" width="14.85546875" style="1" bestFit="1" customWidth="1"/>
    <col min="8968" max="8968" width="5" style="1" customWidth="1"/>
    <col min="8969" max="8970" width="14.85546875" style="1" bestFit="1" customWidth="1"/>
    <col min="8971" max="8971" width="8" style="1" customWidth="1"/>
    <col min="8972" max="8972" width="10" style="1" bestFit="1" customWidth="1"/>
    <col min="8973" max="8974" width="3.28515625" style="1" bestFit="1" customWidth="1"/>
    <col min="8975" max="8975" width="3.7109375" style="1" customWidth="1"/>
    <col min="8976" max="8976" width="4.28515625" style="1" customWidth="1"/>
    <col min="8977" max="9209" width="41.140625" style="1"/>
    <col min="9210" max="9210" width="4.140625" style="1" customWidth="1"/>
    <col min="9211" max="9211" width="6.28515625" style="1" bestFit="1" customWidth="1"/>
    <col min="9212" max="9212" width="8.42578125" style="1" bestFit="1" customWidth="1"/>
    <col min="9213" max="9213" width="4.140625" style="1" customWidth="1"/>
    <col min="9214" max="9214" width="41.85546875" style="1" customWidth="1"/>
    <col min="9215" max="9215" width="4.5703125" style="1" customWidth="1"/>
    <col min="9216" max="9216" width="14.85546875" style="1" bestFit="1" customWidth="1"/>
    <col min="9217" max="9217" width="4.28515625" style="1" customWidth="1"/>
    <col min="9218" max="9218" width="14.85546875" style="1" bestFit="1" customWidth="1"/>
    <col min="9219" max="9219" width="4.85546875" style="1" customWidth="1"/>
    <col min="9220" max="9220" width="14.85546875" style="1" bestFit="1" customWidth="1"/>
    <col min="9221" max="9221" width="4.5703125" style="1" customWidth="1"/>
    <col min="9222" max="9223" width="14.85546875" style="1" bestFit="1" customWidth="1"/>
    <col min="9224" max="9224" width="5" style="1" customWidth="1"/>
    <col min="9225" max="9226" width="14.85546875" style="1" bestFit="1" customWidth="1"/>
    <col min="9227" max="9227" width="8" style="1" customWidth="1"/>
    <col min="9228" max="9228" width="10" style="1" bestFit="1" customWidth="1"/>
    <col min="9229" max="9230" width="3.28515625" style="1" bestFit="1" customWidth="1"/>
    <col min="9231" max="9231" width="3.7109375" style="1" customWidth="1"/>
    <col min="9232" max="9232" width="4.28515625" style="1" customWidth="1"/>
    <col min="9233" max="9465" width="41.140625" style="1"/>
    <col min="9466" max="9466" width="4.140625" style="1" customWidth="1"/>
    <col min="9467" max="9467" width="6.28515625" style="1" bestFit="1" customWidth="1"/>
    <col min="9468" max="9468" width="8.42578125" style="1" bestFit="1" customWidth="1"/>
    <col min="9469" max="9469" width="4.140625" style="1" customWidth="1"/>
    <col min="9470" max="9470" width="41.85546875" style="1" customWidth="1"/>
    <col min="9471" max="9471" width="4.5703125" style="1" customWidth="1"/>
    <col min="9472" max="9472" width="14.85546875" style="1" bestFit="1" customWidth="1"/>
    <col min="9473" max="9473" width="4.28515625" style="1" customWidth="1"/>
    <col min="9474" max="9474" width="14.85546875" style="1" bestFit="1" customWidth="1"/>
    <col min="9475" max="9475" width="4.85546875" style="1" customWidth="1"/>
    <col min="9476" max="9476" width="14.85546875" style="1" bestFit="1" customWidth="1"/>
    <col min="9477" max="9477" width="4.5703125" style="1" customWidth="1"/>
    <col min="9478" max="9479" width="14.85546875" style="1" bestFit="1" customWidth="1"/>
    <col min="9480" max="9480" width="5" style="1" customWidth="1"/>
    <col min="9481" max="9482" width="14.85546875" style="1" bestFit="1" customWidth="1"/>
    <col min="9483" max="9483" width="8" style="1" customWidth="1"/>
    <col min="9484" max="9484" width="10" style="1" bestFit="1" customWidth="1"/>
    <col min="9485" max="9486" width="3.28515625" style="1" bestFit="1" customWidth="1"/>
    <col min="9487" max="9487" width="3.7109375" style="1" customWidth="1"/>
    <col min="9488" max="9488" width="4.28515625" style="1" customWidth="1"/>
    <col min="9489" max="9721" width="41.140625" style="1"/>
    <col min="9722" max="9722" width="4.140625" style="1" customWidth="1"/>
    <col min="9723" max="9723" width="6.28515625" style="1" bestFit="1" customWidth="1"/>
    <col min="9724" max="9724" width="8.42578125" style="1" bestFit="1" customWidth="1"/>
    <col min="9725" max="9725" width="4.140625" style="1" customWidth="1"/>
    <col min="9726" max="9726" width="41.85546875" style="1" customWidth="1"/>
    <col min="9727" max="9727" width="4.5703125" style="1" customWidth="1"/>
    <col min="9728" max="9728" width="14.85546875" style="1" bestFit="1" customWidth="1"/>
    <col min="9729" max="9729" width="4.28515625" style="1" customWidth="1"/>
    <col min="9730" max="9730" width="14.85546875" style="1" bestFit="1" customWidth="1"/>
    <col min="9731" max="9731" width="4.85546875" style="1" customWidth="1"/>
    <col min="9732" max="9732" width="14.85546875" style="1" bestFit="1" customWidth="1"/>
    <col min="9733" max="9733" width="4.5703125" style="1" customWidth="1"/>
    <col min="9734" max="9735" width="14.85546875" style="1" bestFit="1" customWidth="1"/>
    <col min="9736" max="9736" width="5" style="1" customWidth="1"/>
    <col min="9737" max="9738" width="14.85546875" style="1" bestFit="1" customWidth="1"/>
    <col min="9739" max="9739" width="8" style="1" customWidth="1"/>
    <col min="9740" max="9740" width="10" style="1" bestFit="1" customWidth="1"/>
    <col min="9741" max="9742" width="3.28515625" style="1" bestFit="1" customWidth="1"/>
    <col min="9743" max="9743" width="3.7109375" style="1" customWidth="1"/>
    <col min="9744" max="9744" width="4.28515625" style="1" customWidth="1"/>
    <col min="9745" max="9977" width="41.140625" style="1"/>
    <col min="9978" max="9978" width="4.140625" style="1" customWidth="1"/>
    <col min="9979" max="9979" width="6.28515625" style="1" bestFit="1" customWidth="1"/>
    <col min="9980" max="9980" width="8.42578125" style="1" bestFit="1" customWidth="1"/>
    <col min="9981" max="9981" width="4.140625" style="1" customWidth="1"/>
    <col min="9982" max="9982" width="41.85546875" style="1" customWidth="1"/>
    <col min="9983" max="9983" width="4.5703125" style="1" customWidth="1"/>
    <col min="9984" max="9984" width="14.85546875" style="1" bestFit="1" customWidth="1"/>
    <col min="9985" max="9985" width="4.28515625" style="1" customWidth="1"/>
    <col min="9986" max="9986" width="14.85546875" style="1" bestFit="1" customWidth="1"/>
    <col min="9987" max="9987" width="4.85546875" style="1" customWidth="1"/>
    <col min="9988" max="9988" width="14.85546875" style="1" bestFit="1" customWidth="1"/>
    <col min="9989" max="9989" width="4.5703125" style="1" customWidth="1"/>
    <col min="9990" max="9991" width="14.85546875" style="1" bestFit="1" customWidth="1"/>
    <col min="9992" max="9992" width="5" style="1" customWidth="1"/>
    <col min="9993" max="9994" width="14.85546875" style="1" bestFit="1" customWidth="1"/>
    <col min="9995" max="9995" width="8" style="1" customWidth="1"/>
    <col min="9996" max="9996" width="10" style="1" bestFit="1" customWidth="1"/>
    <col min="9997" max="9998" width="3.28515625" style="1" bestFit="1" customWidth="1"/>
    <col min="9999" max="9999" width="3.7109375" style="1" customWidth="1"/>
    <col min="10000" max="10000" width="4.28515625" style="1" customWidth="1"/>
    <col min="10001" max="10233" width="41.140625" style="1"/>
    <col min="10234" max="10234" width="4.140625" style="1" customWidth="1"/>
    <col min="10235" max="10235" width="6.28515625" style="1" bestFit="1" customWidth="1"/>
    <col min="10236" max="10236" width="8.42578125" style="1" bestFit="1" customWidth="1"/>
    <col min="10237" max="10237" width="4.140625" style="1" customWidth="1"/>
    <col min="10238" max="10238" width="41.85546875" style="1" customWidth="1"/>
    <col min="10239" max="10239" width="4.5703125" style="1" customWidth="1"/>
    <col min="10240" max="10240" width="14.85546875" style="1" bestFit="1" customWidth="1"/>
    <col min="10241" max="10241" width="4.28515625" style="1" customWidth="1"/>
    <col min="10242" max="10242" width="14.85546875" style="1" bestFit="1" customWidth="1"/>
    <col min="10243" max="10243" width="4.85546875" style="1" customWidth="1"/>
    <col min="10244" max="10244" width="14.85546875" style="1" bestFit="1" customWidth="1"/>
    <col min="10245" max="10245" width="4.5703125" style="1" customWidth="1"/>
    <col min="10246" max="10247" width="14.85546875" style="1" bestFit="1" customWidth="1"/>
    <col min="10248" max="10248" width="5" style="1" customWidth="1"/>
    <col min="10249" max="10250" width="14.85546875" style="1" bestFit="1" customWidth="1"/>
    <col min="10251" max="10251" width="8" style="1" customWidth="1"/>
    <col min="10252" max="10252" width="10" style="1" bestFit="1" customWidth="1"/>
    <col min="10253" max="10254" width="3.28515625" style="1" bestFit="1" customWidth="1"/>
    <col min="10255" max="10255" width="3.7109375" style="1" customWidth="1"/>
    <col min="10256" max="10256" width="4.28515625" style="1" customWidth="1"/>
    <col min="10257" max="10489" width="41.140625" style="1"/>
    <col min="10490" max="10490" width="4.140625" style="1" customWidth="1"/>
    <col min="10491" max="10491" width="6.28515625" style="1" bestFit="1" customWidth="1"/>
    <col min="10492" max="10492" width="8.42578125" style="1" bestFit="1" customWidth="1"/>
    <col min="10493" max="10493" width="4.140625" style="1" customWidth="1"/>
    <col min="10494" max="10494" width="41.85546875" style="1" customWidth="1"/>
    <col min="10495" max="10495" width="4.5703125" style="1" customWidth="1"/>
    <col min="10496" max="10496" width="14.85546875" style="1" bestFit="1" customWidth="1"/>
    <col min="10497" max="10497" width="4.28515625" style="1" customWidth="1"/>
    <col min="10498" max="10498" width="14.85546875" style="1" bestFit="1" customWidth="1"/>
    <col min="10499" max="10499" width="4.85546875" style="1" customWidth="1"/>
    <col min="10500" max="10500" width="14.85546875" style="1" bestFit="1" customWidth="1"/>
    <col min="10501" max="10501" width="4.5703125" style="1" customWidth="1"/>
    <col min="10502" max="10503" width="14.85546875" style="1" bestFit="1" customWidth="1"/>
    <col min="10504" max="10504" width="5" style="1" customWidth="1"/>
    <col min="10505" max="10506" width="14.85546875" style="1" bestFit="1" customWidth="1"/>
    <col min="10507" max="10507" width="8" style="1" customWidth="1"/>
    <col min="10508" max="10508" width="10" style="1" bestFit="1" customWidth="1"/>
    <col min="10509" max="10510" width="3.28515625" style="1" bestFit="1" customWidth="1"/>
    <col min="10511" max="10511" width="3.7109375" style="1" customWidth="1"/>
    <col min="10512" max="10512" width="4.28515625" style="1" customWidth="1"/>
    <col min="10513" max="10745" width="41.140625" style="1"/>
    <col min="10746" max="10746" width="4.140625" style="1" customWidth="1"/>
    <col min="10747" max="10747" width="6.28515625" style="1" bestFit="1" customWidth="1"/>
    <col min="10748" max="10748" width="8.42578125" style="1" bestFit="1" customWidth="1"/>
    <col min="10749" max="10749" width="4.140625" style="1" customWidth="1"/>
    <col min="10750" max="10750" width="41.85546875" style="1" customWidth="1"/>
    <col min="10751" max="10751" width="4.5703125" style="1" customWidth="1"/>
    <col min="10752" max="10752" width="14.85546875" style="1" bestFit="1" customWidth="1"/>
    <col min="10753" max="10753" width="4.28515625" style="1" customWidth="1"/>
    <col min="10754" max="10754" width="14.85546875" style="1" bestFit="1" customWidth="1"/>
    <col min="10755" max="10755" width="4.85546875" style="1" customWidth="1"/>
    <col min="10756" max="10756" width="14.85546875" style="1" bestFit="1" customWidth="1"/>
    <col min="10757" max="10757" width="4.5703125" style="1" customWidth="1"/>
    <col min="10758" max="10759" width="14.85546875" style="1" bestFit="1" customWidth="1"/>
    <col min="10760" max="10760" width="5" style="1" customWidth="1"/>
    <col min="10761" max="10762" width="14.85546875" style="1" bestFit="1" customWidth="1"/>
    <col min="10763" max="10763" width="8" style="1" customWidth="1"/>
    <col min="10764" max="10764" width="10" style="1" bestFit="1" customWidth="1"/>
    <col min="10765" max="10766" width="3.28515625" style="1" bestFit="1" customWidth="1"/>
    <col min="10767" max="10767" width="3.7109375" style="1" customWidth="1"/>
    <col min="10768" max="10768" width="4.28515625" style="1" customWidth="1"/>
    <col min="10769" max="11001" width="41.140625" style="1"/>
    <col min="11002" max="11002" width="4.140625" style="1" customWidth="1"/>
    <col min="11003" max="11003" width="6.28515625" style="1" bestFit="1" customWidth="1"/>
    <col min="11004" max="11004" width="8.42578125" style="1" bestFit="1" customWidth="1"/>
    <col min="11005" max="11005" width="4.140625" style="1" customWidth="1"/>
    <col min="11006" max="11006" width="41.85546875" style="1" customWidth="1"/>
    <col min="11007" max="11007" width="4.5703125" style="1" customWidth="1"/>
    <col min="11008" max="11008" width="14.85546875" style="1" bestFit="1" customWidth="1"/>
    <col min="11009" max="11009" width="4.28515625" style="1" customWidth="1"/>
    <col min="11010" max="11010" width="14.85546875" style="1" bestFit="1" customWidth="1"/>
    <col min="11011" max="11011" width="4.85546875" style="1" customWidth="1"/>
    <col min="11012" max="11012" width="14.85546875" style="1" bestFit="1" customWidth="1"/>
    <col min="11013" max="11013" width="4.5703125" style="1" customWidth="1"/>
    <col min="11014" max="11015" width="14.85546875" style="1" bestFit="1" customWidth="1"/>
    <col min="11016" max="11016" width="5" style="1" customWidth="1"/>
    <col min="11017" max="11018" width="14.85546875" style="1" bestFit="1" customWidth="1"/>
    <col min="11019" max="11019" width="8" style="1" customWidth="1"/>
    <col min="11020" max="11020" width="10" style="1" bestFit="1" customWidth="1"/>
    <col min="11021" max="11022" width="3.28515625" style="1" bestFit="1" customWidth="1"/>
    <col min="11023" max="11023" width="3.7109375" style="1" customWidth="1"/>
    <col min="11024" max="11024" width="4.28515625" style="1" customWidth="1"/>
    <col min="11025" max="11257" width="41.140625" style="1"/>
    <col min="11258" max="11258" width="4.140625" style="1" customWidth="1"/>
    <col min="11259" max="11259" width="6.28515625" style="1" bestFit="1" customWidth="1"/>
    <col min="11260" max="11260" width="8.42578125" style="1" bestFit="1" customWidth="1"/>
    <col min="11261" max="11261" width="4.140625" style="1" customWidth="1"/>
    <col min="11262" max="11262" width="41.85546875" style="1" customWidth="1"/>
    <col min="11263" max="11263" width="4.5703125" style="1" customWidth="1"/>
    <col min="11264" max="11264" width="14.85546875" style="1" bestFit="1" customWidth="1"/>
    <col min="11265" max="11265" width="4.28515625" style="1" customWidth="1"/>
    <col min="11266" max="11266" width="14.85546875" style="1" bestFit="1" customWidth="1"/>
    <col min="11267" max="11267" width="4.85546875" style="1" customWidth="1"/>
    <col min="11268" max="11268" width="14.85546875" style="1" bestFit="1" customWidth="1"/>
    <col min="11269" max="11269" width="4.5703125" style="1" customWidth="1"/>
    <col min="11270" max="11271" width="14.85546875" style="1" bestFit="1" customWidth="1"/>
    <col min="11272" max="11272" width="5" style="1" customWidth="1"/>
    <col min="11273" max="11274" width="14.85546875" style="1" bestFit="1" customWidth="1"/>
    <col min="11275" max="11275" width="8" style="1" customWidth="1"/>
    <col min="11276" max="11276" width="10" style="1" bestFit="1" customWidth="1"/>
    <col min="11277" max="11278" width="3.28515625" style="1" bestFit="1" customWidth="1"/>
    <col min="11279" max="11279" width="3.7109375" style="1" customWidth="1"/>
    <col min="11280" max="11280" width="4.28515625" style="1" customWidth="1"/>
    <col min="11281" max="11513" width="41.140625" style="1"/>
    <col min="11514" max="11514" width="4.140625" style="1" customWidth="1"/>
    <col min="11515" max="11515" width="6.28515625" style="1" bestFit="1" customWidth="1"/>
    <col min="11516" max="11516" width="8.42578125" style="1" bestFit="1" customWidth="1"/>
    <col min="11517" max="11517" width="4.140625" style="1" customWidth="1"/>
    <col min="11518" max="11518" width="41.85546875" style="1" customWidth="1"/>
    <col min="11519" max="11519" width="4.5703125" style="1" customWidth="1"/>
    <col min="11520" max="11520" width="14.85546875" style="1" bestFit="1" customWidth="1"/>
    <col min="11521" max="11521" width="4.28515625" style="1" customWidth="1"/>
    <col min="11522" max="11522" width="14.85546875" style="1" bestFit="1" customWidth="1"/>
    <col min="11523" max="11523" width="4.85546875" style="1" customWidth="1"/>
    <col min="11524" max="11524" width="14.85546875" style="1" bestFit="1" customWidth="1"/>
    <col min="11525" max="11525" width="4.5703125" style="1" customWidth="1"/>
    <col min="11526" max="11527" width="14.85546875" style="1" bestFit="1" customWidth="1"/>
    <col min="11528" max="11528" width="5" style="1" customWidth="1"/>
    <col min="11529" max="11530" width="14.85546875" style="1" bestFit="1" customWidth="1"/>
    <col min="11531" max="11531" width="8" style="1" customWidth="1"/>
    <col min="11532" max="11532" width="10" style="1" bestFit="1" customWidth="1"/>
    <col min="11533" max="11534" width="3.28515625" style="1" bestFit="1" customWidth="1"/>
    <col min="11535" max="11535" width="3.7109375" style="1" customWidth="1"/>
    <col min="11536" max="11536" width="4.28515625" style="1" customWidth="1"/>
    <col min="11537" max="11769" width="41.140625" style="1"/>
    <col min="11770" max="11770" width="4.140625" style="1" customWidth="1"/>
    <col min="11771" max="11771" width="6.28515625" style="1" bestFit="1" customWidth="1"/>
    <col min="11772" max="11772" width="8.42578125" style="1" bestFit="1" customWidth="1"/>
    <col min="11773" max="11773" width="4.140625" style="1" customWidth="1"/>
    <col min="11774" max="11774" width="41.85546875" style="1" customWidth="1"/>
    <col min="11775" max="11775" width="4.5703125" style="1" customWidth="1"/>
    <col min="11776" max="11776" width="14.85546875" style="1" bestFit="1" customWidth="1"/>
    <col min="11777" max="11777" width="4.28515625" style="1" customWidth="1"/>
    <col min="11778" max="11778" width="14.85546875" style="1" bestFit="1" customWidth="1"/>
    <col min="11779" max="11779" width="4.85546875" style="1" customWidth="1"/>
    <col min="11780" max="11780" width="14.85546875" style="1" bestFit="1" customWidth="1"/>
    <col min="11781" max="11781" width="4.5703125" style="1" customWidth="1"/>
    <col min="11782" max="11783" width="14.85546875" style="1" bestFit="1" customWidth="1"/>
    <col min="11784" max="11784" width="5" style="1" customWidth="1"/>
    <col min="11785" max="11786" width="14.85546875" style="1" bestFit="1" customWidth="1"/>
    <col min="11787" max="11787" width="8" style="1" customWidth="1"/>
    <col min="11788" max="11788" width="10" style="1" bestFit="1" customWidth="1"/>
    <col min="11789" max="11790" width="3.28515625" style="1" bestFit="1" customWidth="1"/>
    <col min="11791" max="11791" width="3.7109375" style="1" customWidth="1"/>
    <col min="11792" max="11792" width="4.28515625" style="1" customWidth="1"/>
    <col min="11793" max="12025" width="41.140625" style="1"/>
    <col min="12026" max="12026" width="4.140625" style="1" customWidth="1"/>
    <col min="12027" max="12027" width="6.28515625" style="1" bestFit="1" customWidth="1"/>
    <col min="12028" max="12028" width="8.42578125" style="1" bestFit="1" customWidth="1"/>
    <col min="12029" max="12029" width="4.140625" style="1" customWidth="1"/>
    <col min="12030" max="12030" width="41.85546875" style="1" customWidth="1"/>
    <col min="12031" max="12031" width="4.5703125" style="1" customWidth="1"/>
    <col min="12032" max="12032" width="14.85546875" style="1" bestFit="1" customWidth="1"/>
    <col min="12033" max="12033" width="4.28515625" style="1" customWidth="1"/>
    <col min="12034" max="12034" width="14.85546875" style="1" bestFit="1" customWidth="1"/>
    <col min="12035" max="12035" width="4.85546875" style="1" customWidth="1"/>
    <col min="12036" max="12036" width="14.85546875" style="1" bestFit="1" customWidth="1"/>
    <col min="12037" max="12037" width="4.5703125" style="1" customWidth="1"/>
    <col min="12038" max="12039" width="14.85546875" style="1" bestFit="1" customWidth="1"/>
    <col min="12040" max="12040" width="5" style="1" customWidth="1"/>
    <col min="12041" max="12042" width="14.85546875" style="1" bestFit="1" customWidth="1"/>
    <col min="12043" max="12043" width="8" style="1" customWidth="1"/>
    <col min="12044" max="12044" width="10" style="1" bestFit="1" customWidth="1"/>
    <col min="12045" max="12046" width="3.28515625" style="1" bestFit="1" customWidth="1"/>
    <col min="12047" max="12047" width="3.7109375" style="1" customWidth="1"/>
    <col min="12048" max="12048" width="4.28515625" style="1" customWidth="1"/>
    <col min="12049" max="12281" width="41.140625" style="1"/>
    <col min="12282" max="12282" width="4.140625" style="1" customWidth="1"/>
    <col min="12283" max="12283" width="6.28515625" style="1" bestFit="1" customWidth="1"/>
    <col min="12284" max="12284" width="8.42578125" style="1" bestFit="1" customWidth="1"/>
    <col min="12285" max="12285" width="4.140625" style="1" customWidth="1"/>
    <col min="12286" max="12286" width="41.85546875" style="1" customWidth="1"/>
    <col min="12287" max="12287" width="4.5703125" style="1" customWidth="1"/>
    <col min="12288" max="12288" width="14.85546875" style="1" bestFit="1" customWidth="1"/>
    <col min="12289" max="12289" width="4.28515625" style="1" customWidth="1"/>
    <col min="12290" max="12290" width="14.85546875" style="1" bestFit="1" customWidth="1"/>
    <col min="12291" max="12291" width="4.85546875" style="1" customWidth="1"/>
    <col min="12292" max="12292" width="14.85546875" style="1" bestFit="1" customWidth="1"/>
    <col min="12293" max="12293" width="4.5703125" style="1" customWidth="1"/>
    <col min="12294" max="12295" width="14.85546875" style="1" bestFit="1" customWidth="1"/>
    <col min="12296" max="12296" width="5" style="1" customWidth="1"/>
    <col min="12297" max="12298" width="14.85546875" style="1" bestFit="1" customWidth="1"/>
    <col min="12299" max="12299" width="8" style="1" customWidth="1"/>
    <col min="12300" max="12300" width="10" style="1" bestFit="1" customWidth="1"/>
    <col min="12301" max="12302" width="3.28515625" style="1" bestFit="1" customWidth="1"/>
    <col min="12303" max="12303" width="3.7109375" style="1" customWidth="1"/>
    <col min="12304" max="12304" width="4.28515625" style="1" customWidth="1"/>
    <col min="12305" max="12537" width="41.140625" style="1"/>
    <col min="12538" max="12538" width="4.140625" style="1" customWidth="1"/>
    <col min="12539" max="12539" width="6.28515625" style="1" bestFit="1" customWidth="1"/>
    <col min="12540" max="12540" width="8.42578125" style="1" bestFit="1" customWidth="1"/>
    <col min="12541" max="12541" width="4.140625" style="1" customWidth="1"/>
    <col min="12542" max="12542" width="41.85546875" style="1" customWidth="1"/>
    <col min="12543" max="12543" width="4.5703125" style="1" customWidth="1"/>
    <col min="12544" max="12544" width="14.85546875" style="1" bestFit="1" customWidth="1"/>
    <col min="12545" max="12545" width="4.28515625" style="1" customWidth="1"/>
    <col min="12546" max="12546" width="14.85546875" style="1" bestFit="1" customWidth="1"/>
    <col min="12547" max="12547" width="4.85546875" style="1" customWidth="1"/>
    <col min="12548" max="12548" width="14.85546875" style="1" bestFit="1" customWidth="1"/>
    <col min="12549" max="12549" width="4.5703125" style="1" customWidth="1"/>
    <col min="12550" max="12551" width="14.85546875" style="1" bestFit="1" customWidth="1"/>
    <col min="12552" max="12552" width="5" style="1" customWidth="1"/>
    <col min="12553" max="12554" width="14.85546875" style="1" bestFit="1" customWidth="1"/>
    <col min="12555" max="12555" width="8" style="1" customWidth="1"/>
    <col min="12556" max="12556" width="10" style="1" bestFit="1" customWidth="1"/>
    <col min="12557" max="12558" width="3.28515625" style="1" bestFit="1" customWidth="1"/>
    <col min="12559" max="12559" width="3.7109375" style="1" customWidth="1"/>
    <col min="12560" max="12560" width="4.28515625" style="1" customWidth="1"/>
    <col min="12561" max="12793" width="41.140625" style="1"/>
    <col min="12794" max="12794" width="4.140625" style="1" customWidth="1"/>
    <col min="12795" max="12795" width="6.28515625" style="1" bestFit="1" customWidth="1"/>
    <col min="12796" max="12796" width="8.42578125" style="1" bestFit="1" customWidth="1"/>
    <col min="12797" max="12797" width="4.140625" style="1" customWidth="1"/>
    <col min="12798" max="12798" width="41.85546875" style="1" customWidth="1"/>
    <col min="12799" max="12799" width="4.5703125" style="1" customWidth="1"/>
    <col min="12800" max="12800" width="14.85546875" style="1" bestFit="1" customWidth="1"/>
    <col min="12801" max="12801" width="4.28515625" style="1" customWidth="1"/>
    <col min="12802" max="12802" width="14.85546875" style="1" bestFit="1" customWidth="1"/>
    <col min="12803" max="12803" width="4.85546875" style="1" customWidth="1"/>
    <col min="12804" max="12804" width="14.85546875" style="1" bestFit="1" customWidth="1"/>
    <col min="12805" max="12805" width="4.5703125" style="1" customWidth="1"/>
    <col min="12806" max="12807" width="14.85546875" style="1" bestFit="1" customWidth="1"/>
    <col min="12808" max="12808" width="5" style="1" customWidth="1"/>
    <col min="12809" max="12810" width="14.85546875" style="1" bestFit="1" customWidth="1"/>
    <col min="12811" max="12811" width="8" style="1" customWidth="1"/>
    <col min="12812" max="12812" width="10" style="1" bestFit="1" customWidth="1"/>
    <col min="12813" max="12814" width="3.28515625" style="1" bestFit="1" customWidth="1"/>
    <col min="12815" max="12815" width="3.7109375" style="1" customWidth="1"/>
    <col min="12816" max="12816" width="4.28515625" style="1" customWidth="1"/>
    <col min="12817" max="13049" width="41.140625" style="1"/>
    <col min="13050" max="13050" width="4.140625" style="1" customWidth="1"/>
    <col min="13051" max="13051" width="6.28515625" style="1" bestFit="1" customWidth="1"/>
    <col min="13052" max="13052" width="8.42578125" style="1" bestFit="1" customWidth="1"/>
    <col min="13053" max="13053" width="4.140625" style="1" customWidth="1"/>
    <col min="13054" max="13054" width="41.85546875" style="1" customWidth="1"/>
    <col min="13055" max="13055" width="4.5703125" style="1" customWidth="1"/>
    <col min="13056" max="13056" width="14.85546875" style="1" bestFit="1" customWidth="1"/>
    <col min="13057" max="13057" width="4.28515625" style="1" customWidth="1"/>
    <col min="13058" max="13058" width="14.85546875" style="1" bestFit="1" customWidth="1"/>
    <col min="13059" max="13059" width="4.85546875" style="1" customWidth="1"/>
    <col min="13060" max="13060" width="14.85546875" style="1" bestFit="1" customWidth="1"/>
    <col min="13061" max="13061" width="4.5703125" style="1" customWidth="1"/>
    <col min="13062" max="13063" width="14.85546875" style="1" bestFit="1" customWidth="1"/>
    <col min="13064" max="13064" width="5" style="1" customWidth="1"/>
    <col min="13065" max="13066" width="14.85546875" style="1" bestFit="1" customWidth="1"/>
    <col min="13067" max="13067" width="8" style="1" customWidth="1"/>
    <col min="13068" max="13068" width="10" style="1" bestFit="1" customWidth="1"/>
    <col min="13069" max="13070" width="3.28515625" style="1" bestFit="1" customWidth="1"/>
    <col min="13071" max="13071" width="3.7109375" style="1" customWidth="1"/>
    <col min="13072" max="13072" width="4.28515625" style="1" customWidth="1"/>
    <col min="13073" max="13305" width="41.140625" style="1"/>
    <col min="13306" max="13306" width="4.140625" style="1" customWidth="1"/>
    <col min="13307" max="13307" width="6.28515625" style="1" bestFit="1" customWidth="1"/>
    <col min="13308" max="13308" width="8.42578125" style="1" bestFit="1" customWidth="1"/>
    <col min="13309" max="13309" width="4.140625" style="1" customWidth="1"/>
    <col min="13310" max="13310" width="41.85546875" style="1" customWidth="1"/>
    <col min="13311" max="13311" width="4.5703125" style="1" customWidth="1"/>
    <col min="13312" max="13312" width="14.85546875" style="1" bestFit="1" customWidth="1"/>
    <col min="13313" max="13313" width="4.28515625" style="1" customWidth="1"/>
    <col min="13314" max="13314" width="14.85546875" style="1" bestFit="1" customWidth="1"/>
    <col min="13315" max="13315" width="4.85546875" style="1" customWidth="1"/>
    <col min="13316" max="13316" width="14.85546875" style="1" bestFit="1" customWidth="1"/>
    <col min="13317" max="13317" width="4.5703125" style="1" customWidth="1"/>
    <col min="13318" max="13319" width="14.85546875" style="1" bestFit="1" customWidth="1"/>
    <col min="13320" max="13320" width="5" style="1" customWidth="1"/>
    <col min="13321" max="13322" width="14.85546875" style="1" bestFit="1" customWidth="1"/>
    <col min="13323" max="13323" width="8" style="1" customWidth="1"/>
    <col min="13324" max="13324" width="10" style="1" bestFit="1" customWidth="1"/>
    <col min="13325" max="13326" width="3.28515625" style="1" bestFit="1" customWidth="1"/>
    <col min="13327" max="13327" width="3.7109375" style="1" customWidth="1"/>
    <col min="13328" max="13328" width="4.28515625" style="1" customWidth="1"/>
    <col min="13329" max="13561" width="41.140625" style="1"/>
    <col min="13562" max="13562" width="4.140625" style="1" customWidth="1"/>
    <col min="13563" max="13563" width="6.28515625" style="1" bestFit="1" customWidth="1"/>
    <col min="13564" max="13564" width="8.42578125" style="1" bestFit="1" customWidth="1"/>
    <col min="13565" max="13565" width="4.140625" style="1" customWidth="1"/>
    <col min="13566" max="13566" width="41.85546875" style="1" customWidth="1"/>
    <col min="13567" max="13567" width="4.5703125" style="1" customWidth="1"/>
    <col min="13568" max="13568" width="14.85546875" style="1" bestFit="1" customWidth="1"/>
    <col min="13569" max="13569" width="4.28515625" style="1" customWidth="1"/>
    <col min="13570" max="13570" width="14.85546875" style="1" bestFit="1" customWidth="1"/>
    <col min="13571" max="13571" width="4.85546875" style="1" customWidth="1"/>
    <col min="13572" max="13572" width="14.85546875" style="1" bestFit="1" customWidth="1"/>
    <col min="13573" max="13573" width="4.5703125" style="1" customWidth="1"/>
    <col min="13574" max="13575" width="14.85546875" style="1" bestFit="1" customWidth="1"/>
    <col min="13576" max="13576" width="5" style="1" customWidth="1"/>
    <col min="13577" max="13578" width="14.85546875" style="1" bestFit="1" customWidth="1"/>
    <col min="13579" max="13579" width="8" style="1" customWidth="1"/>
    <col min="13580" max="13580" width="10" style="1" bestFit="1" customWidth="1"/>
    <col min="13581" max="13582" width="3.28515625" style="1" bestFit="1" customWidth="1"/>
    <col min="13583" max="13583" width="3.7109375" style="1" customWidth="1"/>
    <col min="13584" max="13584" width="4.28515625" style="1" customWidth="1"/>
    <col min="13585" max="13817" width="41.140625" style="1"/>
    <col min="13818" max="13818" width="4.140625" style="1" customWidth="1"/>
    <col min="13819" max="13819" width="6.28515625" style="1" bestFit="1" customWidth="1"/>
    <col min="13820" max="13820" width="8.42578125" style="1" bestFit="1" customWidth="1"/>
    <col min="13821" max="13821" width="4.140625" style="1" customWidth="1"/>
    <col min="13822" max="13822" width="41.85546875" style="1" customWidth="1"/>
    <col min="13823" max="13823" width="4.5703125" style="1" customWidth="1"/>
    <col min="13824" max="13824" width="14.85546875" style="1" bestFit="1" customWidth="1"/>
    <col min="13825" max="13825" width="4.28515625" style="1" customWidth="1"/>
    <col min="13826" max="13826" width="14.85546875" style="1" bestFit="1" customWidth="1"/>
    <col min="13827" max="13827" width="4.85546875" style="1" customWidth="1"/>
    <col min="13828" max="13828" width="14.85546875" style="1" bestFit="1" customWidth="1"/>
    <col min="13829" max="13829" width="4.5703125" style="1" customWidth="1"/>
    <col min="13830" max="13831" width="14.85546875" style="1" bestFit="1" customWidth="1"/>
    <col min="13832" max="13832" width="5" style="1" customWidth="1"/>
    <col min="13833" max="13834" width="14.85546875" style="1" bestFit="1" customWidth="1"/>
    <col min="13835" max="13835" width="8" style="1" customWidth="1"/>
    <col min="13836" max="13836" width="10" style="1" bestFit="1" customWidth="1"/>
    <col min="13837" max="13838" width="3.28515625" style="1" bestFit="1" customWidth="1"/>
    <col min="13839" max="13839" width="3.7109375" style="1" customWidth="1"/>
    <col min="13840" max="13840" width="4.28515625" style="1" customWidth="1"/>
    <col min="13841" max="14073" width="41.140625" style="1"/>
    <col min="14074" max="14074" width="4.140625" style="1" customWidth="1"/>
    <col min="14075" max="14075" width="6.28515625" style="1" bestFit="1" customWidth="1"/>
    <col min="14076" max="14076" width="8.42578125" style="1" bestFit="1" customWidth="1"/>
    <col min="14077" max="14077" width="4.140625" style="1" customWidth="1"/>
    <col min="14078" max="14078" width="41.85546875" style="1" customWidth="1"/>
    <col min="14079" max="14079" width="4.5703125" style="1" customWidth="1"/>
    <col min="14080" max="14080" width="14.85546875" style="1" bestFit="1" customWidth="1"/>
    <col min="14081" max="14081" width="4.28515625" style="1" customWidth="1"/>
    <col min="14082" max="14082" width="14.85546875" style="1" bestFit="1" customWidth="1"/>
    <col min="14083" max="14083" width="4.85546875" style="1" customWidth="1"/>
    <col min="14084" max="14084" width="14.85546875" style="1" bestFit="1" customWidth="1"/>
    <col min="14085" max="14085" width="4.5703125" style="1" customWidth="1"/>
    <col min="14086" max="14087" width="14.85546875" style="1" bestFit="1" customWidth="1"/>
    <col min="14088" max="14088" width="5" style="1" customWidth="1"/>
    <col min="14089" max="14090" width="14.85546875" style="1" bestFit="1" customWidth="1"/>
    <col min="14091" max="14091" width="8" style="1" customWidth="1"/>
    <col min="14092" max="14092" width="10" style="1" bestFit="1" customWidth="1"/>
    <col min="14093" max="14094" width="3.28515625" style="1" bestFit="1" customWidth="1"/>
    <col min="14095" max="14095" width="3.7109375" style="1" customWidth="1"/>
    <col min="14096" max="14096" width="4.28515625" style="1" customWidth="1"/>
    <col min="14097" max="14329" width="41.140625" style="1"/>
    <col min="14330" max="14330" width="4.140625" style="1" customWidth="1"/>
    <col min="14331" max="14331" width="6.28515625" style="1" bestFit="1" customWidth="1"/>
    <col min="14332" max="14332" width="8.42578125" style="1" bestFit="1" customWidth="1"/>
    <col min="14333" max="14333" width="4.140625" style="1" customWidth="1"/>
    <col min="14334" max="14334" width="41.85546875" style="1" customWidth="1"/>
    <col min="14335" max="14335" width="4.5703125" style="1" customWidth="1"/>
    <col min="14336" max="14336" width="14.85546875" style="1" bestFit="1" customWidth="1"/>
    <col min="14337" max="14337" width="4.28515625" style="1" customWidth="1"/>
    <col min="14338" max="14338" width="14.85546875" style="1" bestFit="1" customWidth="1"/>
    <col min="14339" max="14339" width="4.85546875" style="1" customWidth="1"/>
    <col min="14340" max="14340" width="14.85546875" style="1" bestFit="1" customWidth="1"/>
    <col min="14341" max="14341" width="4.5703125" style="1" customWidth="1"/>
    <col min="14342" max="14343" width="14.85546875" style="1" bestFit="1" customWidth="1"/>
    <col min="14344" max="14344" width="5" style="1" customWidth="1"/>
    <col min="14345" max="14346" width="14.85546875" style="1" bestFit="1" customWidth="1"/>
    <col min="14347" max="14347" width="8" style="1" customWidth="1"/>
    <col min="14348" max="14348" width="10" style="1" bestFit="1" customWidth="1"/>
    <col min="14349" max="14350" width="3.28515625" style="1" bestFit="1" customWidth="1"/>
    <col min="14351" max="14351" width="3.7109375" style="1" customWidth="1"/>
    <col min="14352" max="14352" width="4.28515625" style="1" customWidth="1"/>
    <col min="14353" max="14585" width="41.140625" style="1"/>
    <col min="14586" max="14586" width="4.140625" style="1" customWidth="1"/>
    <col min="14587" max="14587" width="6.28515625" style="1" bestFit="1" customWidth="1"/>
    <col min="14588" max="14588" width="8.42578125" style="1" bestFit="1" customWidth="1"/>
    <col min="14589" max="14589" width="4.140625" style="1" customWidth="1"/>
    <col min="14590" max="14590" width="41.85546875" style="1" customWidth="1"/>
    <col min="14591" max="14591" width="4.5703125" style="1" customWidth="1"/>
    <col min="14592" max="14592" width="14.85546875" style="1" bestFit="1" customWidth="1"/>
    <col min="14593" max="14593" width="4.28515625" style="1" customWidth="1"/>
    <col min="14594" max="14594" width="14.85546875" style="1" bestFit="1" customWidth="1"/>
    <col min="14595" max="14595" width="4.85546875" style="1" customWidth="1"/>
    <col min="14596" max="14596" width="14.85546875" style="1" bestFit="1" customWidth="1"/>
    <col min="14597" max="14597" width="4.5703125" style="1" customWidth="1"/>
    <col min="14598" max="14599" width="14.85546875" style="1" bestFit="1" customWidth="1"/>
    <col min="14600" max="14600" width="5" style="1" customWidth="1"/>
    <col min="14601" max="14602" width="14.85546875" style="1" bestFit="1" customWidth="1"/>
    <col min="14603" max="14603" width="8" style="1" customWidth="1"/>
    <col min="14604" max="14604" width="10" style="1" bestFit="1" customWidth="1"/>
    <col min="14605" max="14606" width="3.28515625" style="1" bestFit="1" customWidth="1"/>
    <col min="14607" max="14607" width="3.7109375" style="1" customWidth="1"/>
    <col min="14608" max="14608" width="4.28515625" style="1" customWidth="1"/>
    <col min="14609" max="14841" width="41.140625" style="1"/>
    <col min="14842" max="14842" width="4.140625" style="1" customWidth="1"/>
    <col min="14843" max="14843" width="6.28515625" style="1" bestFit="1" customWidth="1"/>
    <col min="14844" max="14844" width="8.42578125" style="1" bestFit="1" customWidth="1"/>
    <col min="14845" max="14845" width="4.140625" style="1" customWidth="1"/>
    <col min="14846" max="14846" width="41.85546875" style="1" customWidth="1"/>
    <col min="14847" max="14847" width="4.5703125" style="1" customWidth="1"/>
    <col min="14848" max="14848" width="14.85546875" style="1" bestFit="1" customWidth="1"/>
    <col min="14849" max="14849" width="4.28515625" style="1" customWidth="1"/>
    <col min="14850" max="14850" width="14.85546875" style="1" bestFit="1" customWidth="1"/>
    <col min="14851" max="14851" width="4.85546875" style="1" customWidth="1"/>
    <col min="14852" max="14852" width="14.85546875" style="1" bestFit="1" customWidth="1"/>
    <col min="14853" max="14853" width="4.5703125" style="1" customWidth="1"/>
    <col min="14854" max="14855" width="14.85546875" style="1" bestFit="1" customWidth="1"/>
    <col min="14856" max="14856" width="5" style="1" customWidth="1"/>
    <col min="14857" max="14858" width="14.85546875" style="1" bestFit="1" customWidth="1"/>
    <col min="14859" max="14859" width="8" style="1" customWidth="1"/>
    <col min="14860" max="14860" width="10" style="1" bestFit="1" customWidth="1"/>
    <col min="14861" max="14862" width="3.28515625" style="1" bestFit="1" customWidth="1"/>
    <col min="14863" max="14863" width="3.7109375" style="1" customWidth="1"/>
    <col min="14864" max="14864" width="4.28515625" style="1" customWidth="1"/>
    <col min="14865" max="15097" width="41.140625" style="1"/>
    <col min="15098" max="15098" width="4.140625" style="1" customWidth="1"/>
    <col min="15099" max="15099" width="6.28515625" style="1" bestFit="1" customWidth="1"/>
    <col min="15100" max="15100" width="8.42578125" style="1" bestFit="1" customWidth="1"/>
    <col min="15101" max="15101" width="4.140625" style="1" customWidth="1"/>
    <col min="15102" max="15102" width="41.85546875" style="1" customWidth="1"/>
    <col min="15103" max="15103" width="4.5703125" style="1" customWidth="1"/>
    <col min="15104" max="15104" width="14.85546875" style="1" bestFit="1" customWidth="1"/>
    <col min="15105" max="15105" width="4.28515625" style="1" customWidth="1"/>
    <col min="15106" max="15106" width="14.85546875" style="1" bestFit="1" customWidth="1"/>
    <col min="15107" max="15107" width="4.85546875" style="1" customWidth="1"/>
    <col min="15108" max="15108" width="14.85546875" style="1" bestFit="1" customWidth="1"/>
    <col min="15109" max="15109" width="4.5703125" style="1" customWidth="1"/>
    <col min="15110" max="15111" width="14.85546875" style="1" bestFit="1" customWidth="1"/>
    <col min="15112" max="15112" width="5" style="1" customWidth="1"/>
    <col min="15113" max="15114" width="14.85546875" style="1" bestFit="1" customWidth="1"/>
    <col min="15115" max="15115" width="8" style="1" customWidth="1"/>
    <col min="15116" max="15116" width="10" style="1" bestFit="1" customWidth="1"/>
    <col min="15117" max="15118" width="3.28515625" style="1" bestFit="1" customWidth="1"/>
    <col min="15119" max="15119" width="3.7109375" style="1" customWidth="1"/>
    <col min="15120" max="15120" width="4.28515625" style="1" customWidth="1"/>
    <col min="15121" max="15353" width="41.140625" style="1"/>
    <col min="15354" max="15354" width="4.140625" style="1" customWidth="1"/>
    <col min="15355" max="15355" width="6.28515625" style="1" bestFit="1" customWidth="1"/>
    <col min="15356" max="15356" width="8.42578125" style="1" bestFit="1" customWidth="1"/>
    <col min="15357" max="15357" width="4.140625" style="1" customWidth="1"/>
    <col min="15358" max="15358" width="41.85546875" style="1" customWidth="1"/>
    <col min="15359" max="15359" width="4.5703125" style="1" customWidth="1"/>
    <col min="15360" max="15360" width="14.85546875" style="1" bestFit="1" customWidth="1"/>
    <col min="15361" max="15361" width="4.28515625" style="1" customWidth="1"/>
    <col min="15362" max="15362" width="14.85546875" style="1" bestFit="1" customWidth="1"/>
    <col min="15363" max="15363" width="4.85546875" style="1" customWidth="1"/>
    <col min="15364" max="15364" width="14.85546875" style="1" bestFit="1" customWidth="1"/>
    <col min="15365" max="15365" width="4.5703125" style="1" customWidth="1"/>
    <col min="15366" max="15367" width="14.85546875" style="1" bestFit="1" customWidth="1"/>
    <col min="15368" max="15368" width="5" style="1" customWidth="1"/>
    <col min="15369" max="15370" width="14.85546875" style="1" bestFit="1" customWidth="1"/>
    <col min="15371" max="15371" width="8" style="1" customWidth="1"/>
    <col min="15372" max="15372" width="10" style="1" bestFit="1" customWidth="1"/>
    <col min="15373" max="15374" width="3.28515625" style="1" bestFit="1" customWidth="1"/>
    <col min="15375" max="15375" width="3.7109375" style="1" customWidth="1"/>
    <col min="15376" max="15376" width="4.28515625" style="1" customWidth="1"/>
    <col min="15377" max="15609" width="41.140625" style="1"/>
    <col min="15610" max="15610" width="4.140625" style="1" customWidth="1"/>
    <col min="15611" max="15611" width="6.28515625" style="1" bestFit="1" customWidth="1"/>
    <col min="15612" max="15612" width="8.42578125" style="1" bestFit="1" customWidth="1"/>
    <col min="15613" max="15613" width="4.140625" style="1" customWidth="1"/>
    <col min="15614" max="15614" width="41.85546875" style="1" customWidth="1"/>
    <col min="15615" max="15615" width="4.5703125" style="1" customWidth="1"/>
    <col min="15616" max="15616" width="14.85546875" style="1" bestFit="1" customWidth="1"/>
    <col min="15617" max="15617" width="4.28515625" style="1" customWidth="1"/>
    <col min="15618" max="15618" width="14.85546875" style="1" bestFit="1" customWidth="1"/>
    <col min="15619" max="15619" width="4.85546875" style="1" customWidth="1"/>
    <col min="15620" max="15620" width="14.85546875" style="1" bestFit="1" customWidth="1"/>
    <col min="15621" max="15621" width="4.5703125" style="1" customWidth="1"/>
    <col min="15622" max="15623" width="14.85546875" style="1" bestFit="1" customWidth="1"/>
    <col min="15624" max="15624" width="5" style="1" customWidth="1"/>
    <col min="15625" max="15626" width="14.85546875" style="1" bestFit="1" customWidth="1"/>
    <col min="15627" max="15627" width="8" style="1" customWidth="1"/>
    <col min="15628" max="15628" width="10" style="1" bestFit="1" customWidth="1"/>
    <col min="15629" max="15630" width="3.28515625" style="1" bestFit="1" customWidth="1"/>
    <col min="15631" max="15631" width="3.7109375" style="1" customWidth="1"/>
    <col min="15632" max="15632" width="4.28515625" style="1" customWidth="1"/>
    <col min="15633" max="15865" width="41.140625" style="1"/>
    <col min="15866" max="15866" width="4.140625" style="1" customWidth="1"/>
    <col min="15867" max="15867" width="6.28515625" style="1" bestFit="1" customWidth="1"/>
    <col min="15868" max="15868" width="8.42578125" style="1" bestFit="1" customWidth="1"/>
    <col min="15869" max="15869" width="4.140625" style="1" customWidth="1"/>
    <col min="15870" max="15870" width="41.85546875" style="1" customWidth="1"/>
    <col min="15871" max="15871" width="4.5703125" style="1" customWidth="1"/>
    <col min="15872" max="15872" width="14.85546875" style="1" bestFit="1" customWidth="1"/>
    <col min="15873" max="15873" width="4.28515625" style="1" customWidth="1"/>
    <col min="15874" max="15874" width="14.85546875" style="1" bestFit="1" customWidth="1"/>
    <col min="15875" max="15875" width="4.85546875" style="1" customWidth="1"/>
    <col min="15876" max="15876" width="14.85546875" style="1" bestFit="1" customWidth="1"/>
    <col min="15877" max="15877" width="4.5703125" style="1" customWidth="1"/>
    <col min="15878" max="15879" width="14.85546875" style="1" bestFit="1" customWidth="1"/>
    <col min="15880" max="15880" width="5" style="1" customWidth="1"/>
    <col min="15881" max="15882" width="14.85546875" style="1" bestFit="1" customWidth="1"/>
    <col min="15883" max="15883" width="8" style="1" customWidth="1"/>
    <col min="15884" max="15884" width="10" style="1" bestFit="1" customWidth="1"/>
    <col min="15885" max="15886" width="3.28515625" style="1" bestFit="1" customWidth="1"/>
    <col min="15887" max="15887" width="3.7109375" style="1" customWidth="1"/>
    <col min="15888" max="15888" width="4.28515625" style="1" customWidth="1"/>
    <col min="15889" max="16121" width="41.140625" style="1"/>
    <col min="16122" max="16122" width="4.140625" style="1" customWidth="1"/>
    <col min="16123" max="16123" width="6.28515625" style="1" bestFit="1" customWidth="1"/>
    <col min="16124" max="16124" width="8.42578125" style="1" bestFit="1" customWidth="1"/>
    <col min="16125" max="16125" width="4.140625" style="1" customWidth="1"/>
    <col min="16126" max="16126" width="41.85546875" style="1" customWidth="1"/>
    <col min="16127" max="16127" width="4.5703125" style="1" customWidth="1"/>
    <col min="16128" max="16128" width="14.85546875" style="1" bestFit="1" customWidth="1"/>
    <col min="16129" max="16129" width="4.28515625" style="1" customWidth="1"/>
    <col min="16130" max="16130" width="14.85546875" style="1" bestFit="1" customWidth="1"/>
    <col min="16131" max="16131" width="4.85546875" style="1" customWidth="1"/>
    <col min="16132" max="16132" width="14.85546875" style="1" bestFit="1" customWidth="1"/>
    <col min="16133" max="16133" width="4.5703125" style="1" customWidth="1"/>
    <col min="16134" max="16135" width="14.85546875" style="1" bestFit="1" customWidth="1"/>
    <col min="16136" max="16136" width="5" style="1" customWidth="1"/>
    <col min="16137" max="16138" width="14.85546875" style="1" bestFit="1" customWidth="1"/>
    <col min="16139" max="16139" width="8" style="1" customWidth="1"/>
    <col min="16140" max="16140" width="10" style="1" bestFit="1" customWidth="1"/>
    <col min="16141" max="16142" width="3.28515625" style="1" bestFit="1" customWidth="1"/>
    <col min="16143" max="16143" width="3.7109375" style="1" customWidth="1"/>
    <col min="16144" max="16144" width="4.28515625" style="1" customWidth="1"/>
    <col min="16145" max="16384" width="41.140625" style="1"/>
  </cols>
  <sheetData>
    <row r="1" spans="1:16" s="10" customFormat="1" ht="12.75" customHeight="1" x14ac:dyDescent="0.2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1"/>
    </row>
    <row r="2" spans="1:16" s="10" customFormat="1" ht="12.75" customHeight="1" x14ac:dyDescent="0.2">
      <c r="A2" s="81" t="s">
        <v>310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"/>
    </row>
    <row r="3" spans="1:16" s="10" customFormat="1" ht="12.75" customHeight="1" thickBot="1" x14ac:dyDescent="0.25">
      <c r="A3" s="20"/>
      <c r="B3" s="23"/>
      <c r="C3" s="41"/>
      <c r="D3" s="22"/>
      <c r="E3" s="21"/>
      <c r="F3" s="23"/>
      <c r="G3" s="23"/>
      <c r="H3" s="24"/>
      <c r="I3" s="25"/>
      <c r="J3" s="24"/>
      <c r="K3" s="25"/>
      <c r="L3" s="25"/>
      <c r="M3" s="25"/>
      <c r="N3" s="26"/>
      <c r="P3" s="11"/>
    </row>
    <row r="4" spans="1:16" s="10" customFormat="1" ht="12.75" customHeight="1" x14ac:dyDescent="0.2">
      <c r="A4" s="30"/>
      <c r="B4" s="31"/>
      <c r="C4" s="42"/>
      <c r="D4" s="32"/>
      <c r="E4" s="31"/>
      <c r="F4" s="31"/>
      <c r="G4" s="46"/>
      <c r="H4" s="31"/>
      <c r="I4" s="46"/>
      <c r="J4" s="31"/>
      <c r="K4" s="46"/>
      <c r="L4" s="46"/>
      <c r="M4" s="46"/>
      <c r="N4" s="54"/>
      <c r="O4" s="52" t="s">
        <v>94</v>
      </c>
      <c r="P4" s="11"/>
    </row>
    <row r="5" spans="1:16" s="10" customFormat="1" ht="12.75" customHeight="1" x14ac:dyDescent="0.2">
      <c r="A5" s="33"/>
      <c r="B5" s="40"/>
      <c r="C5" s="43"/>
      <c r="D5" s="12"/>
      <c r="E5" s="40"/>
      <c r="G5" s="45" t="s">
        <v>93</v>
      </c>
      <c r="H5" s="45"/>
      <c r="I5" s="45" t="s">
        <v>92</v>
      </c>
      <c r="J5" s="45"/>
      <c r="K5" s="45" t="s">
        <v>91</v>
      </c>
      <c r="M5" s="51" t="s">
        <v>90</v>
      </c>
      <c r="N5" s="55"/>
      <c r="O5" s="53" t="s">
        <v>89</v>
      </c>
      <c r="P5" s="11"/>
    </row>
    <row r="6" spans="1:16" s="10" customFormat="1" ht="12.75" customHeight="1" x14ac:dyDescent="0.2">
      <c r="A6" s="34" t="s">
        <v>88</v>
      </c>
      <c r="B6" s="40" t="s">
        <v>87</v>
      </c>
      <c r="C6" s="13" t="s">
        <v>86</v>
      </c>
      <c r="D6" s="12"/>
      <c r="E6" s="40" t="s">
        <v>85</v>
      </c>
      <c r="G6" s="45" t="s">
        <v>105</v>
      </c>
      <c r="H6" s="49"/>
      <c r="I6" s="45" t="s">
        <v>104</v>
      </c>
      <c r="J6" s="49"/>
      <c r="K6" s="45" t="s">
        <v>105</v>
      </c>
      <c r="L6" s="40"/>
      <c r="M6" s="45" t="s">
        <v>106</v>
      </c>
      <c r="N6" s="40"/>
      <c r="O6" s="47" t="s">
        <v>106</v>
      </c>
      <c r="P6" s="11"/>
    </row>
    <row r="7" spans="1:16" s="10" customFormat="1" ht="12.75" customHeight="1" x14ac:dyDescent="0.2">
      <c r="A7" s="34" t="s">
        <v>84</v>
      </c>
      <c r="B7" s="40" t="s">
        <v>83</v>
      </c>
      <c r="C7" s="13" t="s">
        <v>80</v>
      </c>
      <c r="D7" s="12"/>
      <c r="E7" s="40" t="s">
        <v>82</v>
      </c>
      <c r="F7" s="40" t="s">
        <v>80</v>
      </c>
      <c r="G7" s="45" t="s">
        <v>79</v>
      </c>
      <c r="H7" s="40" t="s">
        <v>81</v>
      </c>
      <c r="I7" s="45" t="s">
        <v>79</v>
      </c>
      <c r="J7" s="40" t="s">
        <v>80</v>
      </c>
      <c r="K7" s="45" t="s">
        <v>79</v>
      </c>
      <c r="L7" s="45" t="s">
        <v>81</v>
      </c>
      <c r="M7" s="45" t="s">
        <v>79</v>
      </c>
      <c r="N7" s="45" t="s">
        <v>80</v>
      </c>
      <c r="O7" s="47" t="s">
        <v>79</v>
      </c>
      <c r="P7" s="11"/>
    </row>
    <row r="8" spans="1:16" s="10" customFormat="1" ht="12.75" customHeight="1" thickBot="1" x14ac:dyDescent="0.25">
      <c r="A8" s="35"/>
      <c r="B8" s="36"/>
      <c r="C8" s="37"/>
      <c r="D8" s="38"/>
      <c r="E8" s="36"/>
      <c r="F8" s="36"/>
      <c r="G8" s="39"/>
      <c r="H8" s="36"/>
      <c r="I8" s="39"/>
      <c r="J8" s="36"/>
      <c r="K8" s="39"/>
      <c r="L8" s="39"/>
      <c r="M8" s="39"/>
      <c r="N8" s="36"/>
      <c r="O8" s="48"/>
      <c r="P8" s="56">
        <v>1.9E-2</v>
      </c>
    </row>
    <row r="9" spans="1:16" ht="12.75" customHeight="1" thickBot="1" x14ac:dyDescent="0.25"/>
    <row r="10" spans="1:16" ht="12.75" customHeight="1" thickBot="1" x14ac:dyDescent="0.25">
      <c r="E10" s="50" t="s">
        <v>78</v>
      </c>
    </row>
    <row r="12" spans="1:16" s="16" customFormat="1" ht="12.75" customHeight="1" x14ac:dyDescent="0.2">
      <c r="A12" s="27"/>
      <c r="B12" s="14"/>
      <c r="C12" s="15"/>
      <c r="E12" s="17" t="s">
        <v>12</v>
      </c>
      <c r="F12" s="19"/>
      <c r="G12" s="3"/>
      <c r="H12" s="3"/>
      <c r="I12" s="3"/>
      <c r="J12" s="3"/>
      <c r="K12" s="3"/>
      <c r="L12" s="3"/>
      <c r="M12" s="3"/>
      <c r="N12" s="3"/>
      <c r="O12" s="3"/>
    </row>
    <row r="13" spans="1:16" s="16" customFormat="1" ht="12.75" customHeight="1" x14ac:dyDescent="0.2">
      <c r="A13" s="27"/>
      <c r="B13" s="14"/>
      <c r="C13" s="15"/>
      <c r="E13" s="17" t="s">
        <v>16</v>
      </c>
      <c r="F13" s="19"/>
      <c r="G13" s="3"/>
      <c r="H13" s="3"/>
      <c r="I13" s="3"/>
      <c r="J13" s="3"/>
      <c r="K13" s="3"/>
      <c r="L13" s="3"/>
      <c r="M13" s="3"/>
      <c r="N13" s="3"/>
      <c r="O13" s="3"/>
    </row>
    <row r="14" spans="1:16" s="16" customFormat="1" ht="12.75" customHeight="1" x14ac:dyDescent="0.2">
      <c r="A14" s="27"/>
      <c r="B14" s="14"/>
      <c r="C14" s="15">
        <v>1</v>
      </c>
      <c r="E14" s="17" t="s">
        <v>311</v>
      </c>
      <c r="F14" s="19">
        <v>1</v>
      </c>
      <c r="G14" s="19">
        <v>233194.03229959201</v>
      </c>
      <c r="H14" s="19"/>
      <c r="I14" s="19"/>
      <c r="J14" s="19"/>
      <c r="K14" s="19"/>
      <c r="L14" s="19"/>
      <c r="M14" s="19">
        <f>G14*(1+$P$8)</f>
        <v>237624.71891328425</v>
      </c>
      <c r="N14" s="19"/>
      <c r="O14" s="19"/>
    </row>
    <row r="15" spans="1:16" s="16" customFormat="1" ht="12.75" customHeight="1" x14ac:dyDescent="0.2">
      <c r="A15" s="27"/>
      <c r="B15" s="14"/>
      <c r="C15" s="15">
        <v>2</v>
      </c>
      <c r="E15" s="17" t="s">
        <v>312</v>
      </c>
      <c r="F15" s="19">
        <v>1</v>
      </c>
      <c r="G15" s="19">
        <v>161176.40283708286</v>
      </c>
      <c r="H15" s="19"/>
      <c r="I15" s="19"/>
      <c r="J15" s="19"/>
      <c r="K15" s="19"/>
      <c r="L15" s="19"/>
      <c r="M15" s="19">
        <f t="shared" ref="M15:M69" si="0">G15*(1+$P$8)</f>
        <v>164238.75449098743</v>
      </c>
      <c r="N15" s="19"/>
      <c r="O15" s="19"/>
    </row>
    <row r="16" spans="1:16" s="16" customFormat="1" ht="12.75" customHeight="1" x14ac:dyDescent="0.2">
      <c r="A16" s="27"/>
      <c r="B16" s="14"/>
      <c r="C16" s="15">
        <v>3</v>
      </c>
      <c r="E16" s="17" t="s">
        <v>313</v>
      </c>
      <c r="F16" s="19">
        <v>1</v>
      </c>
      <c r="G16" s="19">
        <v>155587.59645029885</v>
      </c>
      <c r="H16" s="19"/>
      <c r="I16" s="19"/>
      <c r="J16" s="19"/>
      <c r="K16" s="19"/>
      <c r="L16" s="19"/>
      <c r="M16" s="19">
        <f t="shared" si="0"/>
        <v>158543.76078285452</v>
      </c>
      <c r="N16" s="19"/>
      <c r="O16" s="19"/>
    </row>
    <row r="17" spans="1:15" s="16" customFormat="1" ht="12.75" customHeight="1" x14ac:dyDescent="0.2">
      <c r="A17" s="27"/>
      <c r="B17" s="14"/>
      <c r="C17" s="15">
        <v>4</v>
      </c>
      <c r="E17" s="17" t="s">
        <v>314</v>
      </c>
      <c r="F17" s="19">
        <v>1</v>
      </c>
      <c r="G17" s="19">
        <v>150915.00956844195</v>
      </c>
      <c r="H17" s="19"/>
      <c r="I17" s="19"/>
      <c r="J17" s="19"/>
      <c r="K17" s="19"/>
      <c r="L17" s="19"/>
      <c r="M17" s="19">
        <f t="shared" si="0"/>
        <v>153782.39475024233</v>
      </c>
      <c r="N17" s="19"/>
      <c r="O17" s="19"/>
    </row>
    <row r="18" spans="1:15" s="16" customFormat="1" ht="12.75" customHeight="1" x14ac:dyDescent="0.2">
      <c r="A18" s="27"/>
      <c r="B18" s="14"/>
      <c r="C18" s="15">
        <v>5</v>
      </c>
      <c r="E18" s="17" t="s">
        <v>315</v>
      </c>
      <c r="F18" s="19">
        <v>1</v>
      </c>
      <c r="G18" s="19">
        <v>150915.00956844195</v>
      </c>
      <c r="H18" s="19"/>
      <c r="I18" s="19"/>
      <c r="J18" s="19"/>
      <c r="K18" s="19"/>
      <c r="L18" s="19"/>
      <c r="M18" s="19">
        <f t="shared" si="0"/>
        <v>153782.39475024233</v>
      </c>
      <c r="N18" s="19"/>
      <c r="O18" s="19"/>
    </row>
    <row r="19" spans="1:15" s="16" customFormat="1" ht="12.75" customHeight="1" x14ac:dyDescent="0.2">
      <c r="A19" s="27"/>
      <c r="B19" s="14"/>
      <c r="C19" s="15">
        <v>6</v>
      </c>
      <c r="E19" s="17" t="s">
        <v>316</v>
      </c>
      <c r="F19" s="19">
        <v>1</v>
      </c>
      <c r="G19" s="19">
        <v>150914.76137056801</v>
      </c>
      <c r="H19" s="19"/>
      <c r="I19" s="19"/>
      <c r="J19" s="19"/>
      <c r="K19" s="19"/>
      <c r="L19" s="19"/>
      <c r="M19" s="19">
        <f t="shared" si="0"/>
        <v>153782.14183660879</v>
      </c>
      <c r="N19" s="19"/>
      <c r="O19" s="19"/>
    </row>
    <row r="20" spans="1:15" s="16" customFormat="1" ht="12.75" customHeight="1" x14ac:dyDescent="0.2">
      <c r="A20" s="27"/>
      <c r="B20" s="14"/>
      <c r="C20" s="15">
        <v>7</v>
      </c>
      <c r="E20" s="17" t="s">
        <v>317</v>
      </c>
      <c r="F20" s="19">
        <v>1</v>
      </c>
      <c r="G20" s="19">
        <v>150915.24285419087</v>
      </c>
      <c r="H20" s="19"/>
      <c r="I20" s="19"/>
      <c r="J20" s="19"/>
      <c r="K20" s="19"/>
      <c r="L20" s="19"/>
      <c r="M20" s="19">
        <f t="shared" si="0"/>
        <v>153782.63246842049</v>
      </c>
      <c r="N20" s="19"/>
      <c r="O20" s="19"/>
    </row>
    <row r="21" spans="1:15" s="16" customFormat="1" ht="12.75" customHeight="1" x14ac:dyDescent="0.2">
      <c r="A21" s="27"/>
      <c r="B21" s="14"/>
      <c r="C21" s="15">
        <v>8</v>
      </c>
      <c r="E21" s="17" t="s">
        <v>318</v>
      </c>
      <c r="F21" s="19">
        <v>1</v>
      </c>
      <c r="G21" s="19">
        <v>150915.24285419087</v>
      </c>
      <c r="H21" s="19"/>
      <c r="I21" s="19"/>
      <c r="J21" s="19"/>
      <c r="K21" s="19"/>
      <c r="L21" s="19"/>
      <c r="M21" s="19">
        <f t="shared" si="0"/>
        <v>153782.63246842049</v>
      </c>
      <c r="N21" s="19"/>
      <c r="O21" s="19"/>
    </row>
    <row r="22" spans="1:15" s="16" customFormat="1" ht="12.75" customHeight="1" x14ac:dyDescent="0.2">
      <c r="A22" s="27"/>
      <c r="B22" s="14"/>
      <c r="C22" s="15">
        <v>9</v>
      </c>
      <c r="E22" s="17" t="s">
        <v>319</v>
      </c>
      <c r="F22" s="19">
        <v>7</v>
      </c>
      <c r="G22" s="19">
        <v>139249.45355635992</v>
      </c>
      <c r="H22" s="19"/>
      <c r="I22" s="19"/>
      <c r="J22" s="19"/>
      <c r="K22" s="19"/>
      <c r="L22" s="19"/>
      <c r="M22" s="19">
        <f t="shared" si="0"/>
        <v>141895.19317393075</v>
      </c>
      <c r="N22" s="19"/>
      <c r="O22" s="19"/>
    </row>
    <row r="23" spans="1:15" s="16" customFormat="1" ht="12.75" customHeight="1" x14ac:dyDescent="0.2">
      <c r="A23" s="27"/>
      <c r="B23" s="14"/>
      <c r="C23" s="15">
        <v>10</v>
      </c>
      <c r="E23" s="17" t="s">
        <v>99</v>
      </c>
      <c r="F23" s="19">
        <v>1</v>
      </c>
      <c r="G23" s="19">
        <v>139249.07261140828</v>
      </c>
      <c r="H23" s="19"/>
      <c r="I23" s="19"/>
      <c r="J23" s="19"/>
      <c r="K23" s="19"/>
      <c r="L23" s="19"/>
      <c r="M23" s="19">
        <f t="shared" si="0"/>
        <v>141894.80499102501</v>
      </c>
      <c r="N23" s="19"/>
      <c r="O23" s="19"/>
    </row>
    <row r="24" spans="1:15" s="16" customFormat="1" ht="12.75" customHeight="1" x14ac:dyDescent="0.2">
      <c r="A24" s="27"/>
      <c r="B24" s="14"/>
      <c r="C24" s="15">
        <v>11</v>
      </c>
      <c r="E24" s="17" t="s">
        <v>320</v>
      </c>
      <c r="F24" s="19">
        <v>1</v>
      </c>
      <c r="G24" s="19">
        <v>138890.12579104118</v>
      </c>
      <c r="H24" s="19"/>
      <c r="I24" s="19"/>
      <c r="J24" s="19"/>
      <c r="K24" s="19"/>
      <c r="L24" s="19"/>
      <c r="M24" s="19">
        <f t="shared" si="0"/>
        <v>141529.03818107094</v>
      </c>
      <c r="N24" s="19"/>
      <c r="O24" s="19"/>
    </row>
    <row r="25" spans="1:15" s="16" customFormat="1" ht="12.75" customHeight="1" x14ac:dyDescent="0.2">
      <c r="A25" s="27"/>
      <c r="B25" s="14"/>
      <c r="C25" s="15">
        <v>12</v>
      </c>
      <c r="E25" s="17" t="s">
        <v>77</v>
      </c>
      <c r="F25" s="19">
        <v>1</v>
      </c>
      <c r="G25" s="19">
        <v>123946.86411154988</v>
      </c>
      <c r="H25" s="19"/>
      <c r="I25" s="19"/>
      <c r="J25" s="19"/>
      <c r="K25" s="19"/>
      <c r="L25" s="19"/>
      <c r="M25" s="19">
        <f t="shared" si="0"/>
        <v>126301.8545296693</v>
      </c>
      <c r="N25" s="19"/>
      <c r="O25" s="19"/>
    </row>
    <row r="26" spans="1:15" s="16" customFormat="1" ht="12.75" customHeight="1" x14ac:dyDescent="0.2">
      <c r="A26" s="27"/>
      <c r="B26" s="14"/>
      <c r="C26" s="15">
        <v>13</v>
      </c>
      <c r="E26" s="17" t="s">
        <v>76</v>
      </c>
      <c r="F26" s="19">
        <v>1</v>
      </c>
      <c r="G26" s="19">
        <v>116556.11516731879</v>
      </c>
      <c r="H26" s="19"/>
      <c r="I26" s="19"/>
      <c r="J26" s="19"/>
      <c r="K26" s="19"/>
      <c r="L26" s="19"/>
      <c r="M26" s="19">
        <f t="shared" si="0"/>
        <v>118770.68135549783</v>
      </c>
      <c r="N26" s="19"/>
      <c r="O26" s="19"/>
    </row>
    <row r="27" spans="1:15" s="16" customFormat="1" ht="12.75" customHeight="1" x14ac:dyDescent="0.2">
      <c r="A27" s="27"/>
      <c r="B27" s="14"/>
      <c r="C27" s="15">
        <v>14</v>
      </c>
      <c r="E27" s="17" t="s">
        <v>75</v>
      </c>
      <c r="F27" s="19">
        <v>1</v>
      </c>
      <c r="G27" s="19">
        <v>115512.60612190978</v>
      </c>
      <c r="H27" s="19"/>
      <c r="I27" s="19"/>
      <c r="J27" s="19"/>
      <c r="K27" s="19"/>
      <c r="L27" s="19"/>
      <c r="M27" s="19">
        <f t="shared" si="0"/>
        <v>117707.34563822605</v>
      </c>
      <c r="N27" s="19"/>
      <c r="O27" s="19"/>
    </row>
    <row r="28" spans="1:15" s="16" customFormat="1" ht="12.75" customHeight="1" x14ac:dyDescent="0.2">
      <c r="A28" s="27"/>
      <c r="B28" s="14"/>
      <c r="C28" s="15">
        <v>15</v>
      </c>
      <c r="E28" s="17" t="s">
        <v>74</v>
      </c>
      <c r="F28" s="19">
        <v>1</v>
      </c>
      <c r="G28" s="19">
        <v>114409.43010439983</v>
      </c>
      <c r="H28" s="19"/>
      <c r="I28" s="19"/>
      <c r="J28" s="19"/>
      <c r="K28" s="19"/>
      <c r="L28" s="19"/>
      <c r="M28" s="19">
        <f t="shared" si="0"/>
        <v>116583.20927638341</v>
      </c>
      <c r="N28" s="19"/>
      <c r="O28" s="19"/>
    </row>
    <row r="29" spans="1:15" s="16" customFormat="1" ht="12.75" customHeight="1" x14ac:dyDescent="0.2">
      <c r="A29" s="27"/>
      <c r="B29" s="14"/>
      <c r="C29" s="15">
        <v>16</v>
      </c>
      <c r="E29" s="17" t="s">
        <v>321</v>
      </c>
      <c r="F29" s="19">
        <v>1</v>
      </c>
      <c r="G29" s="19">
        <v>114406.77823897316</v>
      </c>
      <c r="H29" s="19"/>
      <c r="I29" s="19"/>
      <c r="J29" s="19"/>
      <c r="K29" s="19"/>
      <c r="L29" s="19"/>
      <c r="M29" s="19">
        <f t="shared" si="0"/>
        <v>116580.50702551364</v>
      </c>
      <c r="N29" s="19"/>
      <c r="O29" s="19"/>
    </row>
    <row r="30" spans="1:15" s="16" customFormat="1" ht="12.75" customHeight="1" x14ac:dyDescent="0.2">
      <c r="A30" s="27"/>
      <c r="B30" s="14"/>
      <c r="C30" s="15">
        <v>17</v>
      </c>
      <c r="E30" s="17" t="s">
        <v>73</v>
      </c>
      <c r="F30" s="19">
        <v>1</v>
      </c>
      <c r="G30" s="19">
        <v>114272.85903492445</v>
      </c>
      <c r="H30" s="19"/>
      <c r="I30" s="19"/>
      <c r="J30" s="19"/>
      <c r="K30" s="19"/>
      <c r="L30" s="19"/>
      <c r="M30" s="19">
        <f t="shared" si="0"/>
        <v>116444.04335658801</v>
      </c>
      <c r="N30" s="19"/>
      <c r="O30" s="19"/>
    </row>
    <row r="31" spans="1:15" s="16" customFormat="1" ht="12.75" customHeight="1" x14ac:dyDescent="0.2">
      <c r="A31" s="27"/>
      <c r="B31" s="14"/>
      <c r="C31" s="15">
        <v>18</v>
      </c>
      <c r="E31" s="17" t="s">
        <v>96</v>
      </c>
      <c r="F31" s="19">
        <v>2</v>
      </c>
      <c r="G31" s="19">
        <v>113693.19522377966</v>
      </c>
      <c r="H31" s="19"/>
      <c r="I31" s="19"/>
      <c r="J31" s="19"/>
      <c r="K31" s="19"/>
      <c r="L31" s="19"/>
      <c r="M31" s="19">
        <f t="shared" si="0"/>
        <v>115853.36593303147</v>
      </c>
      <c r="N31" s="19"/>
      <c r="O31" s="19"/>
    </row>
    <row r="32" spans="1:15" s="16" customFormat="1" ht="12.75" customHeight="1" x14ac:dyDescent="0.2">
      <c r="A32" s="27"/>
      <c r="B32" s="14"/>
      <c r="C32" s="15">
        <v>19</v>
      </c>
      <c r="E32" s="17" t="s">
        <v>72</v>
      </c>
      <c r="F32" s="19">
        <v>1</v>
      </c>
      <c r="G32" s="19">
        <v>113693.42643918908</v>
      </c>
      <c r="H32" s="19"/>
      <c r="I32" s="19"/>
      <c r="J32" s="19"/>
      <c r="K32" s="19"/>
      <c r="L32" s="19"/>
      <c r="M32" s="19">
        <f t="shared" si="0"/>
        <v>115853.60154153366</v>
      </c>
      <c r="N32" s="19"/>
      <c r="O32" s="19"/>
    </row>
    <row r="33" spans="1:15" s="16" customFormat="1" ht="12.75" customHeight="1" x14ac:dyDescent="0.2">
      <c r="A33" s="27"/>
      <c r="B33" s="14"/>
      <c r="C33" s="15">
        <v>20</v>
      </c>
      <c r="E33" s="17" t="s">
        <v>71</v>
      </c>
      <c r="F33" s="19">
        <v>3</v>
      </c>
      <c r="G33" s="19">
        <v>113693.42643918908</v>
      </c>
      <c r="H33" s="19"/>
      <c r="I33" s="19"/>
      <c r="J33" s="19"/>
      <c r="K33" s="19"/>
      <c r="L33" s="19"/>
      <c r="M33" s="19">
        <f t="shared" si="0"/>
        <v>115853.60154153366</v>
      </c>
      <c r="N33" s="19"/>
      <c r="O33" s="19"/>
    </row>
    <row r="34" spans="1:15" s="16" customFormat="1" ht="12.75" customHeight="1" x14ac:dyDescent="0.2">
      <c r="A34" s="27"/>
      <c r="B34" s="14"/>
      <c r="C34" s="15">
        <v>21</v>
      </c>
      <c r="E34" s="17" t="s">
        <v>70</v>
      </c>
      <c r="F34" s="19">
        <v>1</v>
      </c>
      <c r="G34" s="19">
        <v>113693.42643918908</v>
      </c>
      <c r="H34" s="19"/>
      <c r="I34" s="19"/>
      <c r="J34" s="19"/>
      <c r="K34" s="19"/>
      <c r="L34" s="19"/>
      <c r="M34" s="19">
        <f t="shared" si="0"/>
        <v>115853.60154153366</v>
      </c>
      <c r="N34" s="19"/>
      <c r="O34" s="19"/>
    </row>
    <row r="35" spans="1:15" s="16" customFormat="1" ht="12.75" customHeight="1" x14ac:dyDescent="0.2">
      <c r="A35" s="27"/>
      <c r="B35" s="14"/>
      <c r="C35" s="15">
        <v>22</v>
      </c>
      <c r="E35" s="17" t="s">
        <v>322</v>
      </c>
      <c r="F35" s="19">
        <v>1</v>
      </c>
      <c r="G35" s="19">
        <v>113693.42643918908</v>
      </c>
      <c r="H35" s="19"/>
      <c r="I35" s="19"/>
      <c r="J35" s="19"/>
      <c r="K35" s="19"/>
      <c r="L35" s="19"/>
      <c r="M35" s="19">
        <f t="shared" si="0"/>
        <v>115853.60154153366</v>
      </c>
      <c r="N35" s="19"/>
      <c r="O35" s="19"/>
    </row>
    <row r="36" spans="1:15" s="16" customFormat="1" ht="12.75" customHeight="1" x14ac:dyDescent="0.2">
      <c r="A36" s="27"/>
      <c r="B36" s="14"/>
      <c r="C36" s="15">
        <v>23</v>
      </c>
      <c r="E36" s="17" t="s">
        <v>69</v>
      </c>
      <c r="F36" s="19">
        <v>1</v>
      </c>
      <c r="G36" s="19">
        <v>110743.22615197809</v>
      </c>
      <c r="H36" s="19"/>
      <c r="I36" s="19"/>
      <c r="J36" s="19"/>
      <c r="K36" s="19"/>
      <c r="L36" s="19"/>
      <c r="M36" s="19">
        <f t="shared" si="0"/>
        <v>112847.34744886566</v>
      </c>
      <c r="N36" s="19"/>
      <c r="O36" s="19"/>
    </row>
    <row r="37" spans="1:15" s="16" customFormat="1" ht="12.75" customHeight="1" x14ac:dyDescent="0.2">
      <c r="A37" s="27"/>
      <c r="B37" s="14"/>
      <c r="C37" s="15">
        <v>24</v>
      </c>
      <c r="E37" s="17" t="s">
        <v>100</v>
      </c>
      <c r="F37" s="19">
        <v>1</v>
      </c>
      <c r="G37" s="19">
        <v>108689.51755929412</v>
      </c>
      <c r="H37" s="19"/>
      <c r="I37" s="19"/>
      <c r="J37" s="19"/>
      <c r="K37" s="19"/>
      <c r="L37" s="19"/>
      <c r="M37" s="19">
        <f>G37*(1+$P$8)</f>
        <v>110754.6183929207</v>
      </c>
      <c r="N37" s="19"/>
      <c r="O37" s="19"/>
    </row>
    <row r="38" spans="1:15" s="16" customFormat="1" ht="12.75" customHeight="1" x14ac:dyDescent="0.2">
      <c r="A38" s="27"/>
      <c r="B38" s="14"/>
      <c r="C38" s="15">
        <v>25</v>
      </c>
      <c r="E38" s="17" t="s">
        <v>107</v>
      </c>
      <c r="F38" s="19">
        <v>1</v>
      </c>
      <c r="G38" s="19">
        <v>108689.51755929412</v>
      </c>
      <c r="H38" s="19"/>
      <c r="I38" s="19"/>
      <c r="J38" s="19"/>
      <c r="K38" s="19"/>
      <c r="L38" s="19"/>
      <c r="M38" s="19">
        <f>G38*(1+$P$8)</f>
        <v>110754.6183929207</v>
      </c>
      <c r="N38" s="19"/>
      <c r="O38" s="19"/>
    </row>
    <row r="39" spans="1:15" s="16" customFormat="1" ht="12.75" customHeight="1" x14ac:dyDescent="0.2">
      <c r="A39" s="27"/>
      <c r="B39" s="14"/>
      <c r="C39" s="15">
        <v>26</v>
      </c>
      <c r="E39" s="17" t="s">
        <v>68</v>
      </c>
      <c r="F39" s="19">
        <v>25</v>
      </c>
      <c r="G39" s="19"/>
      <c r="H39" s="19"/>
      <c r="I39" s="19"/>
      <c r="J39" s="19"/>
      <c r="K39" s="19"/>
      <c r="L39" s="19"/>
      <c r="M39" s="19"/>
      <c r="N39" s="19"/>
      <c r="O39" s="19"/>
    </row>
    <row r="40" spans="1:15" s="16" customFormat="1" ht="12.75" customHeight="1" x14ac:dyDescent="0.2">
      <c r="A40" s="27"/>
      <c r="B40" s="14"/>
      <c r="C40" s="15"/>
      <c r="E40" s="17" t="s">
        <v>14</v>
      </c>
      <c r="F40" s="19"/>
      <c r="G40" s="19">
        <v>108692.00824442056</v>
      </c>
      <c r="H40" s="19"/>
      <c r="I40" s="19"/>
      <c r="J40" s="19"/>
      <c r="K40" s="19"/>
      <c r="L40" s="19"/>
      <c r="M40" s="19">
        <f t="shared" si="0"/>
        <v>110757.15640106454</v>
      </c>
      <c r="N40" s="19"/>
      <c r="O40" s="19"/>
    </row>
    <row r="41" spans="1:15" s="16" customFormat="1" ht="12.75" customHeight="1" x14ac:dyDescent="0.2">
      <c r="A41" s="27"/>
      <c r="B41" s="14"/>
      <c r="C41" s="15"/>
      <c r="E41" s="17" t="s">
        <v>67</v>
      </c>
      <c r="F41" s="19"/>
      <c r="G41" s="19">
        <v>98499</v>
      </c>
      <c r="H41" s="19"/>
      <c r="I41" s="19"/>
      <c r="J41" s="19"/>
      <c r="K41" s="19"/>
      <c r="L41" s="19"/>
      <c r="M41" s="19">
        <f t="shared" si="0"/>
        <v>100370.48099999999</v>
      </c>
      <c r="N41" s="19"/>
      <c r="O41" s="19"/>
    </row>
    <row r="42" spans="1:15" s="16" customFormat="1" ht="12.75" customHeight="1" x14ac:dyDescent="0.2">
      <c r="A42" s="27"/>
      <c r="B42" s="14"/>
      <c r="C42" s="15"/>
      <c r="E42" s="17" t="s">
        <v>66</v>
      </c>
      <c r="F42" s="19"/>
      <c r="G42" s="19">
        <v>84983.005396950859</v>
      </c>
      <c r="H42" s="19"/>
      <c r="I42" s="19"/>
      <c r="J42" s="19"/>
      <c r="K42" s="19"/>
      <c r="L42" s="19"/>
      <c r="M42" s="19">
        <f t="shared" si="0"/>
        <v>86597.682499492919</v>
      </c>
      <c r="N42" s="19"/>
      <c r="O42" s="19"/>
    </row>
    <row r="43" spans="1:15" s="16" customFormat="1" ht="12.75" customHeight="1" x14ac:dyDescent="0.2">
      <c r="A43" s="27"/>
      <c r="B43" s="14"/>
      <c r="C43" s="15">
        <v>27</v>
      </c>
      <c r="E43" s="17" t="s">
        <v>323</v>
      </c>
      <c r="F43" s="19">
        <v>1</v>
      </c>
      <c r="G43" s="19">
        <v>106957.6882553545</v>
      </c>
      <c r="H43" s="19"/>
      <c r="I43" s="19"/>
      <c r="J43" s="19"/>
      <c r="K43" s="19"/>
      <c r="L43" s="19"/>
      <c r="M43" s="19">
        <f t="shared" si="0"/>
        <v>108989.88433220623</v>
      </c>
      <c r="N43" s="19"/>
      <c r="O43" s="19"/>
    </row>
    <row r="44" spans="1:15" s="16" customFormat="1" ht="12.75" customHeight="1" x14ac:dyDescent="0.2">
      <c r="A44" s="27"/>
      <c r="B44" s="14"/>
      <c r="C44" s="15">
        <v>28</v>
      </c>
      <c r="E44" s="17" t="s">
        <v>65</v>
      </c>
      <c r="F44" s="19">
        <v>1</v>
      </c>
      <c r="G44" s="19">
        <v>106276.15884069093</v>
      </c>
      <c r="H44" s="19"/>
      <c r="I44" s="19"/>
      <c r="J44" s="19"/>
      <c r="K44" s="19"/>
      <c r="L44" s="19"/>
      <c r="M44" s="19">
        <f t="shared" si="0"/>
        <v>108295.40585866405</v>
      </c>
      <c r="N44" s="19"/>
      <c r="O44" s="19"/>
    </row>
    <row r="45" spans="1:15" s="16" customFormat="1" ht="12.75" customHeight="1" x14ac:dyDescent="0.2">
      <c r="A45" s="27"/>
      <c r="B45" s="14"/>
      <c r="C45" s="15">
        <v>29</v>
      </c>
      <c r="E45" s="17" t="s">
        <v>64</v>
      </c>
      <c r="F45" s="19">
        <v>1</v>
      </c>
      <c r="G45" s="19">
        <v>103422.75164155467</v>
      </c>
      <c r="H45" s="19"/>
      <c r="I45" s="19"/>
      <c r="J45" s="19"/>
      <c r="K45" s="19"/>
      <c r="L45" s="19"/>
      <c r="M45" s="19">
        <f t="shared" si="0"/>
        <v>105387.7839227442</v>
      </c>
      <c r="N45" s="19"/>
      <c r="O45" s="19"/>
    </row>
    <row r="46" spans="1:15" s="16" customFormat="1" ht="12.75" customHeight="1" x14ac:dyDescent="0.2">
      <c r="A46" s="27"/>
      <c r="B46" s="14"/>
      <c r="C46" s="15">
        <v>30</v>
      </c>
      <c r="E46" s="17" t="s">
        <v>63</v>
      </c>
      <c r="F46" s="19">
        <v>1</v>
      </c>
      <c r="G46" s="19">
        <v>101065.24327721256</v>
      </c>
      <c r="H46" s="19"/>
      <c r="I46" s="19"/>
      <c r="J46" s="19"/>
      <c r="K46" s="19"/>
      <c r="L46" s="19"/>
      <c r="M46" s="19">
        <f t="shared" si="0"/>
        <v>102985.4828994796</v>
      </c>
      <c r="N46" s="19"/>
      <c r="O46" s="19"/>
    </row>
    <row r="47" spans="1:15" s="16" customFormat="1" ht="12.75" customHeight="1" x14ac:dyDescent="0.2">
      <c r="A47" s="27"/>
      <c r="B47" s="14"/>
      <c r="C47" s="15">
        <v>31</v>
      </c>
      <c r="E47" s="17" t="s">
        <v>62</v>
      </c>
      <c r="F47" s="19">
        <v>1</v>
      </c>
      <c r="G47" s="19">
        <v>101065.24327721256</v>
      </c>
      <c r="H47" s="19"/>
      <c r="I47" s="19"/>
      <c r="J47" s="19"/>
      <c r="K47" s="19"/>
      <c r="L47" s="19"/>
      <c r="M47" s="19">
        <f t="shared" si="0"/>
        <v>102985.4828994796</v>
      </c>
      <c r="N47" s="19"/>
      <c r="O47" s="19"/>
    </row>
    <row r="48" spans="1:15" s="16" customFormat="1" ht="12.75" customHeight="1" x14ac:dyDescent="0.2">
      <c r="A48" s="27"/>
      <c r="B48" s="14"/>
      <c r="C48" s="15">
        <v>32</v>
      </c>
      <c r="E48" s="17" t="s">
        <v>61</v>
      </c>
      <c r="F48" s="19">
        <v>1</v>
      </c>
      <c r="G48" s="19">
        <v>99313.686162872909</v>
      </c>
      <c r="H48" s="19"/>
      <c r="I48" s="19"/>
      <c r="J48" s="19"/>
      <c r="K48" s="19"/>
      <c r="L48" s="19"/>
      <c r="M48" s="19">
        <f>G48*(1+$P$8)</f>
        <v>101200.64619996748</v>
      </c>
      <c r="N48" s="19"/>
      <c r="O48" s="19"/>
    </row>
    <row r="49" spans="1:15" s="16" customFormat="1" ht="12.75" customHeight="1" x14ac:dyDescent="0.2">
      <c r="A49" s="27"/>
      <c r="B49" s="14"/>
      <c r="C49" s="15">
        <v>33</v>
      </c>
      <c r="E49" s="59" t="s">
        <v>309</v>
      </c>
      <c r="F49" s="19">
        <v>1</v>
      </c>
      <c r="G49" s="62">
        <v>97138.009955999994</v>
      </c>
      <c r="H49" s="19"/>
      <c r="I49" s="19"/>
      <c r="J49" s="19"/>
      <c r="K49" s="19"/>
      <c r="L49" s="19"/>
      <c r="M49" s="19">
        <f>G49*(1+$P$8)</f>
        <v>98983.632145163981</v>
      </c>
      <c r="N49" s="19"/>
      <c r="O49" s="19"/>
    </row>
    <row r="50" spans="1:15" s="16" customFormat="1" ht="12.75" customHeight="1" x14ac:dyDescent="0.2">
      <c r="A50" s="27"/>
      <c r="B50" s="14"/>
      <c r="C50" s="15">
        <v>34</v>
      </c>
      <c r="E50" s="17" t="s">
        <v>101</v>
      </c>
      <c r="F50" s="19">
        <v>1</v>
      </c>
      <c r="G50" s="19">
        <v>96839.929375156295</v>
      </c>
      <c r="H50" s="19"/>
      <c r="I50" s="19"/>
      <c r="J50" s="19"/>
      <c r="K50" s="19"/>
      <c r="L50" s="19"/>
      <c r="M50" s="19">
        <f t="shared" si="0"/>
        <v>98679.888033284253</v>
      </c>
      <c r="N50" s="19"/>
      <c r="O50" s="19"/>
    </row>
    <row r="51" spans="1:15" s="16" customFormat="1" ht="12.75" customHeight="1" x14ac:dyDescent="0.2">
      <c r="A51" s="27"/>
      <c r="B51" s="14"/>
      <c r="C51" s="15">
        <v>35</v>
      </c>
      <c r="E51" s="17" t="s">
        <v>60</v>
      </c>
      <c r="F51" s="19">
        <v>1</v>
      </c>
      <c r="G51" s="19">
        <v>96744.028564394277</v>
      </c>
      <c r="H51" s="19"/>
      <c r="I51" s="19"/>
      <c r="J51" s="19"/>
      <c r="K51" s="19"/>
      <c r="L51" s="19"/>
      <c r="M51" s="19">
        <f t="shared" si="0"/>
        <v>98582.165107117762</v>
      </c>
      <c r="N51" s="19"/>
      <c r="O51" s="19"/>
    </row>
    <row r="52" spans="1:15" s="16" customFormat="1" ht="12.75" customHeight="1" x14ac:dyDescent="0.2">
      <c r="A52" s="27"/>
      <c r="B52" s="14"/>
      <c r="C52" s="15">
        <v>36</v>
      </c>
      <c r="E52" s="17" t="s">
        <v>324</v>
      </c>
      <c r="F52" s="19">
        <v>2</v>
      </c>
      <c r="G52" s="19">
        <v>95981.617254216151</v>
      </c>
      <c r="H52" s="19"/>
      <c r="I52" s="19"/>
      <c r="J52" s="19"/>
      <c r="K52" s="19"/>
      <c r="L52" s="19"/>
      <c r="M52" s="19">
        <f t="shared" si="0"/>
        <v>97805.267982046251</v>
      </c>
      <c r="N52" s="19"/>
      <c r="O52" s="19"/>
    </row>
    <row r="53" spans="1:15" s="16" customFormat="1" ht="12.75" customHeight="1" x14ac:dyDescent="0.2">
      <c r="A53" s="27"/>
      <c r="B53" s="14"/>
      <c r="C53" s="15">
        <v>37</v>
      </c>
      <c r="E53" s="17" t="s">
        <v>325</v>
      </c>
      <c r="F53" s="19">
        <v>1</v>
      </c>
      <c r="G53" s="19">
        <v>93097.713602672811</v>
      </c>
      <c r="H53" s="19"/>
      <c r="I53" s="19"/>
      <c r="J53" s="19"/>
      <c r="K53" s="19"/>
      <c r="L53" s="19"/>
      <c r="M53" s="19">
        <f t="shared" si="0"/>
        <v>94866.570161123585</v>
      </c>
      <c r="N53" s="19"/>
      <c r="O53" s="19"/>
    </row>
    <row r="54" spans="1:15" s="16" customFormat="1" ht="12.75" customHeight="1" x14ac:dyDescent="0.2">
      <c r="A54" s="27"/>
      <c r="B54" s="14"/>
      <c r="C54" s="15">
        <v>38</v>
      </c>
      <c r="E54" s="17" t="s">
        <v>59</v>
      </c>
      <c r="F54" s="19">
        <v>2</v>
      </c>
      <c r="G54" s="19">
        <v>90802.524075858324</v>
      </c>
      <c r="H54" s="19"/>
      <c r="I54" s="19"/>
      <c r="J54" s="19"/>
      <c r="K54" s="19"/>
      <c r="L54" s="19"/>
      <c r="M54" s="19">
        <f t="shared" si="0"/>
        <v>92527.772033299625</v>
      </c>
      <c r="N54" s="19"/>
      <c r="O54" s="19"/>
    </row>
    <row r="55" spans="1:15" s="16" customFormat="1" ht="12.75" customHeight="1" x14ac:dyDescent="0.2">
      <c r="A55" s="27"/>
      <c r="B55" s="14"/>
      <c r="C55" s="15">
        <v>39</v>
      </c>
      <c r="E55" s="17" t="s">
        <v>108</v>
      </c>
      <c r="F55" s="19">
        <v>1</v>
      </c>
      <c r="G55" s="19">
        <v>90802.524075858324</v>
      </c>
      <c r="H55" s="19"/>
      <c r="I55" s="19"/>
      <c r="J55" s="19"/>
      <c r="K55" s="19"/>
      <c r="L55" s="19"/>
      <c r="M55" s="19">
        <f t="shared" si="0"/>
        <v>92527.772033299625</v>
      </c>
      <c r="N55" s="19"/>
      <c r="O55" s="19"/>
    </row>
    <row r="56" spans="1:15" s="16" customFormat="1" ht="12.75" customHeight="1" x14ac:dyDescent="0.2">
      <c r="A56" s="27"/>
      <c r="B56" s="14"/>
      <c r="C56" s="15">
        <v>40</v>
      </c>
      <c r="E56" s="17" t="s">
        <v>58</v>
      </c>
      <c r="F56" s="19">
        <v>1</v>
      </c>
      <c r="G56" s="19">
        <v>85464.318971898087</v>
      </c>
      <c r="H56" s="19"/>
      <c r="I56" s="19"/>
      <c r="J56" s="19"/>
      <c r="K56" s="19"/>
      <c r="L56" s="19"/>
      <c r="M56" s="19">
        <f t="shared" si="0"/>
        <v>87088.141032364147</v>
      </c>
      <c r="N56" s="19"/>
      <c r="O56" s="19"/>
    </row>
    <row r="57" spans="1:15" s="16" customFormat="1" ht="12.75" customHeight="1" x14ac:dyDescent="0.2">
      <c r="A57" s="27"/>
      <c r="B57" s="14"/>
      <c r="C57" s="15">
        <v>41</v>
      </c>
      <c r="E57" s="17" t="s">
        <v>57</v>
      </c>
      <c r="F57" s="19">
        <v>1</v>
      </c>
      <c r="G57" s="19">
        <v>85464.318971898087</v>
      </c>
      <c r="H57" s="19"/>
      <c r="I57" s="19"/>
      <c r="J57" s="19"/>
      <c r="K57" s="19"/>
      <c r="L57" s="19"/>
      <c r="M57" s="19">
        <f t="shared" si="0"/>
        <v>87088.141032364147</v>
      </c>
      <c r="N57" s="19"/>
      <c r="O57" s="19"/>
    </row>
    <row r="58" spans="1:15" s="16" customFormat="1" ht="12.75" customHeight="1" x14ac:dyDescent="0.2">
      <c r="A58" s="27"/>
      <c r="B58" s="14"/>
      <c r="C58" s="15">
        <v>42</v>
      </c>
      <c r="E58" s="16" t="s">
        <v>56</v>
      </c>
      <c r="F58" s="19">
        <v>1</v>
      </c>
      <c r="G58" s="19">
        <v>85464.318971898087</v>
      </c>
      <c r="H58" s="19"/>
      <c r="I58" s="19"/>
      <c r="J58" s="19"/>
      <c r="K58" s="19"/>
      <c r="L58" s="19"/>
      <c r="M58" s="19">
        <f t="shared" si="0"/>
        <v>87088.141032364147</v>
      </c>
      <c r="N58" s="19"/>
      <c r="O58" s="19"/>
    </row>
    <row r="59" spans="1:15" s="16" customFormat="1" ht="12.75" customHeight="1" x14ac:dyDescent="0.2">
      <c r="A59" s="27"/>
      <c r="B59" s="14"/>
      <c r="C59" s="15">
        <v>43</v>
      </c>
      <c r="E59" s="17" t="s">
        <v>326</v>
      </c>
      <c r="F59" s="19">
        <v>1</v>
      </c>
      <c r="G59" s="19">
        <v>85464.318971898087</v>
      </c>
      <c r="H59" s="19"/>
      <c r="I59" s="19"/>
      <c r="J59" s="19"/>
      <c r="K59" s="19"/>
      <c r="L59" s="19"/>
      <c r="M59" s="19">
        <f t="shared" si="0"/>
        <v>87088.141032364147</v>
      </c>
      <c r="N59" s="19"/>
      <c r="O59" s="19"/>
    </row>
    <row r="60" spans="1:15" s="16" customFormat="1" ht="12.75" customHeight="1" x14ac:dyDescent="0.2">
      <c r="A60" s="27"/>
      <c r="B60" s="14"/>
      <c r="C60" s="15">
        <v>44</v>
      </c>
      <c r="E60" s="17" t="s">
        <v>55</v>
      </c>
      <c r="F60" s="19">
        <v>2</v>
      </c>
      <c r="G60" s="19">
        <v>80591.516250324799</v>
      </c>
      <c r="H60" s="19"/>
      <c r="I60" s="19"/>
      <c r="J60" s="19"/>
      <c r="K60" s="19"/>
      <c r="L60" s="19"/>
      <c r="M60" s="19">
        <f t="shared" si="0"/>
        <v>82122.75505908097</v>
      </c>
      <c r="N60" s="19"/>
      <c r="O60" s="19"/>
    </row>
    <row r="61" spans="1:15" s="16" customFormat="1" ht="12.75" customHeight="1" x14ac:dyDescent="0.2">
      <c r="A61" s="27"/>
      <c r="B61" s="14"/>
      <c r="C61" s="15">
        <v>45</v>
      </c>
      <c r="E61" s="17" t="s">
        <v>54</v>
      </c>
      <c r="F61" s="19">
        <v>1</v>
      </c>
      <c r="G61" s="19">
        <v>79001.722927014271</v>
      </c>
      <c r="H61" s="19"/>
      <c r="I61" s="19"/>
      <c r="J61" s="19"/>
      <c r="K61" s="19"/>
      <c r="L61" s="19"/>
      <c r="M61" s="19">
        <f t="shared" si="0"/>
        <v>80502.755662627533</v>
      </c>
      <c r="N61" s="19"/>
      <c r="O61" s="19"/>
    </row>
    <row r="62" spans="1:15" s="16" customFormat="1" ht="12.75" customHeight="1" x14ac:dyDescent="0.2">
      <c r="A62" s="27"/>
      <c r="B62" s="14"/>
      <c r="C62" s="15">
        <v>46</v>
      </c>
      <c r="E62" s="17" t="s">
        <v>53</v>
      </c>
      <c r="F62" s="19">
        <v>2</v>
      </c>
      <c r="G62" s="19">
        <v>75217.51096310404</v>
      </c>
      <c r="H62" s="19"/>
      <c r="I62" s="19"/>
      <c r="J62" s="19"/>
      <c r="K62" s="19"/>
      <c r="L62" s="19"/>
      <c r="M62" s="19">
        <f t="shared" si="0"/>
        <v>76646.643671403013</v>
      </c>
      <c r="N62" s="19"/>
      <c r="O62" s="19"/>
    </row>
    <row r="63" spans="1:15" s="16" customFormat="1" ht="12.75" customHeight="1" x14ac:dyDescent="0.2">
      <c r="A63" s="27"/>
      <c r="B63" s="14"/>
      <c r="C63" s="15">
        <v>47</v>
      </c>
      <c r="E63" s="17" t="s">
        <v>52</v>
      </c>
      <c r="F63" s="19">
        <v>1</v>
      </c>
      <c r="G63" s="19">
        <v>75217.51096310404</v>
      </c>
      <c r="H63" s="19"/>
      <c r="I63" s="19"/>
      <c r="J63" s="19"/>
      <c r="K63" s="19"/>
      <c r="L63" s="19"/>
      <c r="M63" s="19">
        <f t="shared" si="0"/>
        <v>76646.643671403013</v>
      </c>
      <c r="N63" s="19"/>
      <c r="O63" s="19"/>
    </row>
    <row r="64" spans="1:15" s="16" customFormat="1" ht="12.75" customHeight="1" x14ac:dyDescent="0.2">
      <c r="A64" s="27"/>
      <c r="B64" s="14"/>
      <c r="C64" s="15">
        <v>48</v>
      </c>
      <c r="E64" s="17" t="s">
        <v>51</v>
      </c>
      <c r="F64" s="19">
        <v>2</v>
      </c>
      <c r="G64" s="19">
        <v>72169.191655104893</v>
      </c>
      <c r="H64" s="19"/>
      <c r="I64" s="19"/>
      <c r="J64" s="19"/>
      <c r="K64" s="19"/>
      <c r="L64" s="19"/>
      <c r="M64" s="19">
        <f t="shared" si="0"/>
        <v>73540.406296551882</v>
      </c>
      <c r="N64" s="19"/>
      <c r="O64" s="19"/>
    </row>
    <row r="65" spans="1:15" s="16" customFormat="1" ht="12.75" customHeight="1" x14ac:dyDescent="0.2">
      <c r="A65" s="27"/>
      <c r="B65" s="14"/>
      <c r="C65" s="15">
        <v>49</v>
      </c>
      <c r="E65" s="17" t="s">
        <v>50</v>
      </c>
      <c r="F65" s="19">
        <v>2</v>
      </c>
      <c r="G65" s="19">
        <v>72169.191655104893</v>
      </c>
      <c r="H65" s="19"/>
      <c r="I65" s="19"/>
      <c r="J65" s="19"/>
      <c r="K65" s="19"/>
      <c r="L65" s="19"/>
      <c r="M65" s="19">
        <f t="shared" si="0"/>
        <v>73540.406296551882</v>
      </c>
      <c r="N65" s="19"/>
      <c r="O65" s="19"/>
    </row>
    <row r="66" spans="1:15" s="16" customFormat="1" ht="12.75" customHeight="1" x14ac:dyDescent="0.2">
      <c r="A66" s="27"/>
      <c r="B66" s="14"/>
      <c r="C66" s="15">
        <v>50</v>
      </c>
      <c r="E66" s="17" t="s">
        <v>49</v>
      </c>
      <c r="F66" s="19">
        <v>1</v>
      </c>
      <c r="G66" s="19">
        <v>72169.191655104893</v>
      </c>
      <c r="H66" s="19"/>
      <c r="I66" s="19"/>
      <c r="J66" s="19"/>
      <c r="K66" s="19"/>
      <c r="L66" s="19"/>
      <c r="M66" s="19">
        <f t="shared" si="0"/>
        <v>73540.406296551882</v>
      </c>
      <c r="N66" s="19"/>
      <c r="O66" s="19"/>
    </row>
    <row r="67" spans="1:15" s="16" customFormat="1" ht="12.75" customHeight="1" x14ac:dyDescent="0.2">
      <c r="A67" s="27"/>
      <c r="B67" s="14"/>
      <c r="C67" s="15">
        <v>51</v>
      </c>
      <c r="E67" s="17" t="s">
        <v>327</v>
      </c>
      <c r="F67" s="19">
        <v>5</v>
      </c>
      <c r="G67" s="19">
        <v>61799.071903968987</v>
      </c>
      <c r="H67" s="19"/>
      <c r="I67" s="19"/>
      <c r="J67" s="19"/>
      <c r="K67" s="19"/>
      <c r="L67" s="19"/>
      <c r="M67" s="19">
        <f t="shared" si="0"/>
        <v>62973.254270144389</v>
      </c>
      <c r="N67" s="19"/>
      <c r="O67" s="19"/>
    </row>
    <row r="68" spans="1:15" s="16" customFormat="1" ht="12.75" customHeight="1" x14ac:dyDescent="0.2">
      <c r="A68" s="27"/>
      <c r="B68" s="14"/>
      <c r="C68" s="15">
        <v>52</v>
      </c>
      <c r="E68" s="17" t="s">
        <v>109</v>
      </c>
      <c r="F68" s="19">
        <v>1</v>
      </c>
      <c r="G68" s="19">
        <v>61799.071903968987</v>
      </c>
      <c r="H68" s="19"/>
      <c r="I68" s="19"/>
      <c r="J68" s="19"/>
      <c r="K68" s="19"/>
      <c r="L68" s="19"/>
      <c r="M68" s="19">
        <f t="shared" si="0"/>
        <v>62973.254270144389</v>
      </c>
      <c r="N68" s="19"/>
      <c r="O68" s="19"/>
    </row>
    <row r="69" spans="1:15" s="16" customFormat="1" ht="12.75" customHeight="1" x14ac:dyDescent="0.2">
      <c r="A69" s="27"/>
      <c r="B69" s="14"/>
      <c r="C69" s="15">
        <v>53</v>
      </c>
      <c r="E69" s="17" t="s">
        <v>110</v>
      </c>
      <c r="F69" s="28">
        <v>2</v>
      </c>
      <c r="G69" s="19">
        <v>61799.071903968987</v>
      </c>
      <c r="H69" s="28"/>
      <c r="I69" s="19"/>
      <c r="J69" s="28"/>
      <c r="K69" s="19"/>
      <c r="L69" s="28"/>
      <c r="M69" s="19">
        <f t="shared" si="0"/>
        <v>62973.254270144389</v>
      </c>
      <c r="N69" s="28"/>
      <c r="O69" s="19"/>
    </row>
    <row r="70" spans="1:15" s="16" customFormat="1" ht="12.75" customHeight="1" x14ac:dyDescent="0.2">
      <c r="A70" s="27"/>
      <c r="B70" s="14"/>
      <c r="C70" s="15"/>
      <c r="E70" s="18" t="s">
        <v>0</v>
      </c>
      <c r="F70" s="19">
        <f>SUM(F14:F69)</f>
        <v>97</v>
      </c>
      <c r="G70" s="19"/>
      <c r="H70" s="19">
        <f>SUM(H14:H69)</f>
        <v>0</v>
      </c>
      <c r="I70" s="19"/>
      <c r="J70" s="19">
        <f>SUM(J14:J69)</f>
        <v>0</v>
      </c>
      <c r="K70" s="19"/>
      <c r="L70" s="19">
        <f>SUM(L14:L69)</f>
        <v>0</v>
      </c>
      <c r="M70" s="19"/>
      <c r="N70" s="19">
        <f>SUM(N14:N69)</f>
        <v>0</v>
      </c>
      <c r="O70" s="19"/>
    </row>
    <row r="71" spans="1:15" s="16" customFormat="1" ht="12.75" customHeight="1" x14ac:dyDescent="0.2">
      <c r="A71" s="27"/>
      <c r="B71" s="14"/>
      <c r="C71" s="15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16" customFormat="1" ht="12.75" customHeight="1" x14ac:dyDescent="0.2">
      <c r="A72" s="27"/>
      <c r="B72" s="14"/>
      <c r="C72" s="15"/>
      <c r="E72" s="57" t="s">
        <v>12</v>
      </c>
      <c r="F72" s="19"/>
      <c r="G72" s="19"/>
      <c r="H72" s="19"/>
      <c r="I72" s="19"/>
      <c r="J72" s="19"/>
      <c r="K72" s="19"/>
      <c r="L72" s="19"/>
      <c r="M72" s="19"/>
      <c r="N72" s="9"/>
    </row>
    <row r="73" spans="1:15" s="16" customFormat="1" ht="12.75" customHeight="1" x14ac:dyDescent="0.2">
      <c r="A73" s="27"/>
      <c r="B73" s="14"/>
      <c r="C73" s="15"/>
      <c r="E73" s="57" t="s">
        <v>111</v>
      </c>
      <c r="F73" s="19"/>
      <c r="G73" s="19"/>
      <c r="H73" s="19"/>
      <c r="I73" s="19"/>
      <c r="J73" s="19"/>
      <c r="K73" s="19"/>
      <c r="L73" s="19"/>
      <c r="M73" s="19"/>
      <c r="N73" s="9"/>
    </row>
    <row r="74" spans="1:15" s="68" customFormat="1" ht="12.75" customHeight="1" x14ac:dyDescent="0.2">
      <c r="A74" s="63"/>
      <c r="B74" s="63"/>
      <c r="C74" s="64">
        <v>54</v>
      </c>
      <c r="D74" s="65"/>
      <c r="E74" s="65" t="s">
        <v>328</v>
      </c>
      <c r="F74" s="66">
        <v>17</v>
      </c>
      <c r="G74" s="66"/>
      <c r="H74" s="66"/>
      <c r="I74" s="66"/>
      <c r="J74" s="66"/>
      <c r="K74" s="66"/>
      <c r="L74" s="66"/>
      <c r="M74" s="66"/>
      <c r="N74" s="67"/>
      <c r="O74" s="67"/>
    </row>
    <row r="75" spans="1:15" s="68" customFormat="1" ht="12.75" customHeight="1" x14ac:dyDescent="0.2">
      <c r="A75" s="63"/>
      <c r="B75" s="63" t="s">
        <v>112</v>
      </c>
      <c r="C75" s="65"/>
      <c r="D75" s="65"/>
      <c r="E75" s="65" t="s">
        <v>113</v>
      </c>
      <c r="F75" s="66"/>
      <c r="G75" s="66" t="s">
        <v>114</v>
      </c>
      <c r="H75" s="66"/>
      <c r="I75" s="66"/>
      <c r="J75" s="66"/>
      <c r="K75" s="66"/>
      <c r="L75" s="66"/>
      <c r="M75" s="66" t="s">
        <v>114</v>
      </c>
      <c r="N75" s="67"/>
      <c r="O75" s="67"/>
    </row>
    <row r="76" spans="1:15" s="68" customFormat="1" ht="12.75" customHeight="1" x14ac:dyDescent="0.2">
      <c r="A76" s="63"/>
      <c r="B76" s="63" t="s">
        <v>150</v>
      </c>
      <c r="C76" s="69"/>
      <c r="D76" s="65"/>
      <c r="E76" s="70" t="s">
        <v>151</v>
      </c>
      <c r="F76" s="66"/>
      <c r="G76" s="66" t="s">
        <v>149</v>
      </c>
      <c r="H76" s="66"/>
      <c r="I76" s="66"/>
      <c r="J76" s="66"/>
      <c r="K76" s="66"/>
      <c r="L76" s="66"/>
      <c r="M76" s="66" t="s">
        <v>149</v>
      </c>
      <c r="N76" s="67"/>
      <c r="O76" s="67"/>
    </row>
    <row r="77" spans="1:15" s="68" customFormat="1" ht="12.75" customHeight="1" x14ac:dyDescent="0.2">
      <c r="A77" s="63"/>
      <c r="B77" s="63" t="s">
        <v>152</v>
      </c>
      <c r="C77" s="65"/>
      <c r="D77" s="65"/>
      <c r="E77" s="65" t="s">
        <v>153</v>
      </c>
      <c r="F77" s="66"/>
      <c r="G77" s="66" t="s">
        <v>154</v>
      </c>
      <c r="H77" s="66"/>
      <c r="I77" s="66"/>
      <c r="J77" s="66"/>
      <c r="K77" s="66"/>
      <c r="L77" s="66"/>
      <c r="M77" s="66" t="s">
        <v>154</v>
      </c>
      <c r="N77" s="67"/>
      <c r="O77" s="67"/>
    </row>
    <row r="78" spans="1:15" s="68" customFormat="1" ht="12.75" customHeight="1" x14ac:dyDescent="0.2">
      <c r="A78" s="63"/>
      <c r="B78" s="63" t="s">
        <v>168</v>
      </c>
      <c r="C78" s="65"/>
      <c r="D78" s="65"/>
      <c r="E78" s="65" t="s">
        <v>169</v>
      </c>
      <c r="F78" s="66"/>
      <c r="G78" s="66" t="s">
        <v>170</v>
      </c>
      <c r="H78" s="66"/>
      <c r="I78" s="66"/>
      <c r="J78" s="66"/>
      <c r="K78" s="66"/>
      <c r="L78" s="66"/>
      <c r="M78" s="66" t="s">
        <v>170</v>
      </c>
      <c r="N78" s="67"/>
      <c r="O78" s="67"/>
    </row>
    <row r="79" spans="1:15" s="68" customFormat="1" ht="12.75" customHeight="1" x14ac:dyDescent="0.2">
      <c r="A79" s="63"/>
      <c r="B79" s="63" t="s">
        <v>186</v>
      </c>
      <c r="C79" s="69"/>
      <c r="D79" s="65"/>
      <c r="E79" s="70" t="s">
        <v>187</v>
      </c>
      <c r="F79" s="66"/>
      <c r="G79" s="66" t="s">
        <v>183</v>
      </c>
      <c r="H79" s="66"/>
      <c r="I79" s="66"/>
      <c r="J79" s="66"/>
      <c r="K79" s="66"/>
      <c r="L79" s="66"/>
      <c r="M79" s="66" t="s">
        <v>183</v>
      </c>
      <c r="N79" s="67"/>
      <c r="O79" s="67"/>
    </row>
    <row r="80" spans="1:15" s="68" customFormat="1" ht="12.75" customHeight="1" x14ac:dyDescent="0.2">
      <c r="A80" s="63"/>
      <c r="B80" s="63" t="s">
        <v>225</v>
      </c>
      <c r="C80" s="69"/>
      <c r="D80" s="65"/>
      <c r="E80" s="70" t="s">
        <v>226</v>
      </c>
      <c r="F80" s="66"/>
      <c r="G80" s="66" t="s">
        <v>222</v>
      </c>
      <c r="H80" s="66"/>
      <c r="I80" s="66"/>
      <c r="J80" s="66"/>
      <c r="K80" s="66"/>
      <c r="L80" s="66"/>
      <c r="M80" s="66" t="s">
        <v>222</v>
      </c>
      <c r="N80" s="67"/>
      <c r="O80" s="67"/>
    </row>
    <row r="81" spans="1:15" s="68" customFormat="1" ht="12.75" customHeight="1" x14ac:dyDescent="0.2">
      <c r="A81" s="63"/>
      <c r="B81" s="63" t="s">
        <v>329</v>
      </c>
      <c r="C81" s="65"/>
      <c r="D81" s="65"/>
      <c r="E81" s="65" t="s">
        <v>330</v>
      </c>
      <c r="F81" s="66"/>
      <c r="G81" s="66" t="s">
        <v>240</v>
      </c>
      <c r="H81" s="66"/>
      <c r="I81" s="66"/>
      <c r="J81" s="66"/>
      <c r="K81" s="66"/>
      <c r="L81" s="66"/>
      <c r="M81" s="66" t="s">
        <v>240</v>
      </c>
      <c r="N81" s="67"/>
      <c r="O81" s="67"/>
    </row>
    <row r="82" spans="1:15" s="68" customFormat="1" ht="12.75" customHeight="1" x14ac:dyDescent="0.2">
      <c r="A82" s="63"/>
      <c r="B82" s="63" t="s">
        <v>367</v>
      </c>
      <c r="C82" s="65"/>
      <c r="D82" s="65"/>
      <c r="E82" s="65" t="s">
        <v>368</v>
      </c>
      <c r="F82" s="66"/>
      <c r="G82" s="66" t="s">
        <v>258</v>
      </c>
      <c r="H82" s="66"/>
      <c r="I82" s="66"/>
      <c r="J82" s="66"/>
      <c r="K82" s="66"/>
      <c r="L82" s="66"/>
      <c r="M82" s="66" t="s">
        <v>258</v>
      </c>
      <c r="N82" s="67"/>
      <c r="O82" s="67"/>
    </row>
    <row r="83" spans="1:15" s="68" customFormat="1" ht="12.75" customHeight="1" x14ac:dyDescent="0.2">
      <c r="A83" s="63"/>
      <c r="B83" s="63"/>
      <c r="C83" s="71">
        <v>55</v>
      </c>
      <c r="D83" s="65"/>
      <c r="E83" s="65" t="s">
        <v>331</v>
      </c>
      <c r="F83" s="66">
        <v>19</v>
      </c>
      <c r="G83" s="66"/>
      <c r="H83" s="66"/>
      <c r="I83" s="66"/>
      <c r="J83" s="66"/>
      <c r="K83" s="66"/>
      <c r="L83" s="66"/>
      <c r="M83" s="66"/>
      <c r="N83" s="67"/>
      <c r="O83" s="67"/>
    </row>
    <row r="84" spans="1:15" s="78" customFormat="1" ht="12.75" customHeight="1" x14ac:dyDescent="0.2">
      <c r="A84" s="72"/>
      <c r="B84" s="72" t="s">
        <v>332</v>
      </c>
      <c r="C84" s="73"/>
      <c r="D84" s="74"/>
      <c r="E84" s="75" t="s">
        <v>333</v>
      </c>
      <c r="F84" s="76"/>
      <c r="G84" s="76" t="s">
        <v>117</v>
      </c>
      <c r="H84" s="77"/>
      <c r="I84" s="76"/>
      <c r="J84" s="76"/>
      <c r="K84" s="76"/>
      <c r="L84" s="76"/>
      <c r="M84" s="77" t="str">
        <f t="shared" ref="M84:M90" si="1">G84</f>
        <v>GRADE C122</v>
      </c>
      <c r="N84" s="76"/>
      <c r="O84" s="76"/>
    </row>
    <row r="85" spans="1:15" s="78" customFormat="1" ht="12.75" customHeight="1" x14ac:dyDescent="0.2">
      <c r="A85" s="72"/>
      <c r="B85" s="72" t="s">
        <v>118</v>
      </c>
      <c r="C85" s="73"/>
      <c r="D85" s="74"/>
      <c r="E85" s="75" t="s">
        <v>119</v>
      </c>
      <c r="F85" s="76"/>
      <c r="G85" s="76" t="s">
        <v>120</v>
      </c>
      <c r="H85" s="77"/>
      <c r="I85" s="76"/>
      <c r="J85" s="76"/>
      <c r="K85" s="76"/>
      <c r="L85" s="76"/>
      <c r="M85" s="77" t="str">
        <f t="shared" si="1"/>
        <v>GRADE C121</v>
      </c>
      <c r="N85" s="76"/>
      <c r="O85" s="76"/>
    </row>
    <row r="86" spans="1:15" s="78" customFormat="1" ht="12.75" customHeight="1" x14ac:dyDescent="0.2">
      <c r="A86" s="72"/>
      <c r="B86" s="72" t="s">
        <v>128</v>
      </c>
      <c r="C86" s="73"/>
      <c r="D86" s="74"/>
      <c r="E86" s="75" t="s">
        <v>129</v>
      </c>
      <c r="F86" s="76"/>
      <c r="G86" s="76" t="s">
        <v>127</v>
      </c>
      <c r="H86" s="77"/>
      <c r="I86" s="76"/>
      <c r="J86" s="76"/>
      <c r="K86" s="76"/>
      <c r="L86" s="76"/>
      <c r="M86" s="77" t="str">
        <f t="shared" si="1"/>
        <v>GRADE C120</v>
      </c>
      <c r="N86" s="76"/>
      <c r="O86" s="76"/>
    </row>
    <row r="87" spans="1:15" s="78" customFormat="1" ht="12.75" customHeight="1" x14ac:dyDescent="0.2">
      <c r="A87" s="72"/>
      <c r="B87" s="72" t="s">
        <v>159</v>
      </c>
      <c r="C87" s="73"/>
      <c r="D87" s="74"/>
      <c r="E87" s="75" t="s">
        <v>334</v>
      </c>
      <c r="F87" s="76"/>
      <c r="G87" s="76" t="s">
        <v>154</v>
      </c>
      <c r="H87" s="77"/>
      <c r="I87" s="76"/>
      <c r="J87" s="76"/>
      <c r="K87" s="76"/>
      <c r="L87" s="76"/>
      <c r="M87" s="77" t="str">
        <f t="shared" si="1"/>
        <v>GRADE C117</v>
      </c>
      <c r="N87" s="76"/>
      <c r="O87" s="76"/>
    </row>
    <row r="88" spans="1:15" s="78" customFormat="1" ht="12.75" customHeight="1" x14ac:dyDescent="0.2">
      <c r="A88" s="72"/>
      <c r="B88" s="72" t="s">
        <v>177</v>
      </c>
      <c r="C88" s="73"/>
      <c r="D88" s="74"/>
      <c r="E88" s="75" t="s">
        <v>178</v>
      </c>
      <c r="F88" s="76"/>
      <c r="G88" s="76" t="s">
        <v>170</v>
      </c>
      <c r="H88" s="77"/>
      <c r="I88" s="76"/>
      <c r="J88" s="76"/>
      <c r="K88" s="76"/>
      <c r="L88" s="76"/>
      <c r="M88" s="77" t="str">
        <f t="shared" si="1"/>
        <v>GRADE C116</v>
      </c>
      <c r="N88" s="76"/>
      <c r="O88" s="76"/>
    </row>
    <row r="89" spans="1:15" s="78" customFormat="1" ht="12.75" customHeight="1" x14ac:dyDescent="0.2">
      <c r="A89" s="72"/>
      <c r="B89" s="72" t="s">
        <v>335</v>
      </c>
      <c r="C89" s="73"/>
      <c r="D89" s="74"/>
      <c r="E89" s="75" t="s">
        <v>336</v>
      </c>
      <c r="F89" s="76"/>
      <c r="G89" s="76" t="s">
        <v>200</v>
      </c>
      <c r="H89" s="76"/>
      <c r="I89" s="76"/>
      <c r="J89" s="76"/>
      <c r="K89" s="76"/>
      <c r="L89" s="76"/>
      <c r="M89" s="77" t="str">
        <f t="shared" si="1"/>
        <v>GRADE C114</v>
      </c>
      <c r="N89" s="76"/>
      <c r="O89" s="76"/>
    </row>
    <row r="90" spans="1:15" s="78" customFormat="1" ht="12.75" customHeight="1" x14ac:dyDescent="0.2">
      <c r="A90" s="72"/>
      <c r="B90" s="72" t="s">
        <v>337</v>
      </c>
      <c r="C90" s="73"/>
      <c r="D90" s="74"/>
      <c r="E90" s="75" t="s">
        <v>338</v>
      </c>
      <c r="F90" s="76"/>
      <c r="G90" s="76" t="s">
        <v>240</v>
      </c>
      <c r="H90" s="76"/>
      <c r="I90" s="76"/>
      <c r="J90" s="76"/>
      <c r="K90" s="76"/>
      <c r="L90" s="76"/>
      <c r="M90" s="77" t="str">
        <f t="shared" si="1"/>
        <v>GRADE C110</v>
      </c>
      <c r="N90" s="76"/>
      <c r="O90" s="76"/>
    </row>
    <row r="91" spans="1:15" s="16" customFormat="1" ht="12.75" customHeight="1" x14ac:dyDescent="0.2">
      <c r="A91" s="27"/>
      <c r="B91" s="14" t="s">
        <v>115</v>
      </c>
      <c r="C91" s="15">
        <v>56</v>
      </c>
      <c r="E91" s="57" t="s">
        <v>116</v>
      </c>
      <c r="F91" s="19">
        <v>1</v>
      </c>
      <c r="G91" s="19" t="s">
        <v>117</v>
      </c>
      <c r="H91" s="19"/>
      <c r="I91" s="19"/>
      <c r="J91" s="19"/>
      <c r="K91" s="19"/>
      <c r="L91" s="19"/>
      <c r="M91" s="19" t="s">
        <v>117</v>
      </c>
      <c r="N91" s="9"/>
    </row>
    <row r="92" spans="1:15" s="16" customFormat="1" ht="12.75" customHeight="1" x14ac:dyDescent="0.2">
      <c r="A92" s="27"/>
      <c r="B92" s="14" t="s">
        <v>353</v>
      </c>
      <c r="C92" s="15">
        <v>57</v>
      </c>
      <c r="E92" s="57" t="s">
        <v>352</v>
      </c>
      <c r="F92" s="19">
        <v>1</v>
      </c>
      <c r="G92" s="19" t="s">
        <v>120</v>
      </c>
      <c r="H92" s="19"/>
      <c r="I92" s="19"/>
      <c r="J92" s="19"/>
      <c r="K92" s="19"/>
      <c r="L92" s="19"/>
      <c r="M92" s="19" t="s">
        <v>120</v>
      </c>
      <c r="N92" s="9"/>
    </row>
    <row r="93" spans="1:15" s="16" customFormat="1" ht="12.75" customHeight="1" x14ac:dyDescent="0.2">
      <c r="A93" s="27"/>
      <c r="B93" s="14" t="s">
        <v>121</v>
      </c>
      <c r="C93" s="15">
        <v>58</v>
      </c>
      <c r="E93" s="57" t="s">
        <v>122</v>
      </c>
      <c r="F93" s="19">
        <v>1</v>
      </c>
      <c r="G93" s="19" t="s">
        <v>120</v>
      </c>
      <c r="H93" s="19"/>
      <c r="I93" s="19"/>
      <c r="J93" s="19"/>
      <c r="K93" s="19"/>
      <c r="L93" s="19"/>
      <c r="M93" s="19" t="s">
        <v>120</v>
      </c>
      <c r="N93" s="9"/>
    </row>
    <row r="94" spans="1:15" s="16" customFormat="1" ht="12.75" customHeight="1" x14ac:dyDescent="0.2">
      <c r="A94" s="27"/>
      <c r="B94" s="14" t="s">
        <v>123</v>
      </c>
      <c r="C94" s="15">
        <v>59</v>
      </c>
      <c r="E94" s="57" t="s">
        <v>124</v>
      </c>
      <c r="F94" s="19">
        <v>1</v>
      </c>
      <c r="G94" s="19" t="s">
        <v>120</v>
      </c>
      <c r="H94" s="19"/>
      <c r="I94" s="19"/>
      <c r="J94" s="19"/>
      <c r="K94" s="19"/>
      <c r="L94" s="19"/>
      <c r="M94" s="19" t="s">
        <v>120</v>
      </c>
      <c r="N94" s="9"/>
    </row>
    <row r="95" spans="1:15" s="16" customFormat="1" ht="12.75" customHeight="1" x14ac:dyDescent="0.2">
      <c r="A95" s="27"/>
      <c r="B95" s="14" t="s">
        <v>125</v>
      </c>
      <c r="C95" s="15">
        <v>60</v>
      </c>
      <c r="E95" s="57" t="s">
        <v>126</v>
      </c>
      <c r="F95" s="19">
        <v>1</v>
      </c>
      <c r="G95" s="19" t="s">
        <v>127</v>
      </c>
      <c r="H95" s="19"/>
      <c r="I95" s="19"/>
      <c r="J95" s="19"/>
      <c r="K95" s="19"/>
      <c r="L95" s="19"/>
      <c r="M95" s="19" t="s">
        <v>127</v>
      </c>
      <c r="N95" s="9"/>
    </row>
    <row r="96" spans="1:15" s="16" customFormat="1" ht="12.75" customHeight="1" x14ac:dyDescent="0.2">
      <c r="A96" s="27"/>
      <c r="B96" s="14" t="s">
        <v>130</v>
      </c>
      <c r="C96" s="15">
        <v>61</v>
      </c>
      <c r="E96" s="57" t="s">
        <v>131</v>
      </c>
      <c r="F96" s="19">
        <v>1</v>
      </c>
      <c r="G96" s="19" t="s">
        <v>127</v>
      </c>
      <c r="H96" s="19"/>
      <c r="I96" s="19"/>
      <c r="J96" s="19"/>
      <c r="K96" s="19"/>
      <c r="L96" s="19"/>
      <c r="M96" s="19" t="s">
        <v>127</v>
      </c>
      <c r="N96" s="9"/>
    </row>
    <row r="97" spans="1:16" s="16" customFormat="1" ht="12.75" customHeight="1" x14ac:dyDescent="0.2">
      <c r="A97" s="27"/>
      <c r="B97" s="14" t="s">
        <v>132</v>
      </c>
      <c r="C97" s="15">
        <v>62</v>
      </c>
      <c r="E97" s="57" t="s">
        <v>133</v>
      </c>
      <c r="F97" s="19">
        <v>1</v>
      </c>
      <c r="G97" s="19" t="s">
        <v>127</v>
      </c>
      <c r="H97" s="19"/>
      <c r="I97" s="19"/>
      <c r="J97" s="19"/>
      <c r="K97" s="19"/>
      <c r="L97" s="19"/>
      <c r="M97" s="19" t="s">
        <v>127</v>
      </c>
      <c r="N97" s="9"/>
    </row>
    <row r="98" spans="1:16" s="16" customFormat="1" ht="12.75" customHeight="1" x14ac:dyDescent="0.2">
      <c r="A98" s="27"/>
      <c r="B98" s="14" t="s">
        <v>134</v>
      </c>
      <c r="C98" s="15">
        <v>63</v>
      </c>
      <c r="E98" s="57" t="s">
        <v>135</v>
      </c>
      <c r="F98" s="19">
        <v>1</v>
      </c>
      <c r="G98" s="19" t="s">
        <v>136</v>
      </c>
      <c r="H98" s="19"/>
      <c r="I98" s="19"/>
      <c r="J98" s="19"/>
      <c r="K98" s="19"/>
      <c r="L98" s="19"/>
      <c r="M98" s="19" t="s">
        <v>136</v>
      </c>
      <c r="N98" s="9"/>
    </row>
    <row r="99" spans="1:16" s="16" customFormat="1" ht="12.75" customHeight="1" x14ac:dyDescent="0.2">
      <c r="A99" s="27"/>
      <c r="B99" s="14" t="s">
        <v>137</v>
      </c>
      <c r="C99" s="15">
        <v>64</v>
      </c>
      <c r="E99" s="57" t="s">
        <v>138</v>
      </c>
      <c r="F99" s="19">
        <v>1</v>
      </c>
      <c r="G99" s="19" t="s">
        <v>136</v>
      </c>
      <c r="H99" s="19"/>
      <c r="I99" s="19"/>
      <c r="J99" s="19"/>
      <c r="K99" s="19"/>
      <c r="L99" s="19"/>
      <c r="M99" s="19" t="s">
        <v>136</v>
      </c>
      <c r="N99" s="9"/>
    </row>
    <row r="100" spans="1:16" s="16" customFormat="1" ht="12.75" customHeight="1" x14ac:dyDescent="0.2">
      <c r="A100" s="27"/>
      <c r="B100" s="14" t="s">
        <v>139</v>
      </c>
      <c r="C100" s="15">
        <v>65</v>
      </c>
      <c r="E100" s="57" t="s">
        <v>140</v>
      </c>
      <c r="F100" s="19">
        <v>4</v>
      </c>
      <c r="G100" s="19" t="s">
        <v>136</v>
      </c>
      <c r="H100" s="19"/>
      <c r="I100" s="19"/>
      <c r="J100" s="19"/>
      <c r="K100" s="19"/>
      <c r="L100" s="19"/>
      <c r="M100" s="19" t="s">
        <v>136</v>
      </c>
      <c r="N100" s="9"/>
    </row>
    <row r="101" spans="1:16" s="16" customFormat="1" ht="12.75" customHeight="1" x14ac:dyDescent="0.2">
      <c r="A101" s="27"/>
      <c r="B101" s="14" t="s">
        <v>141</v>
      </c>
      <c r="C101" s="15">
        <v>66</v>
      </c>
      <c r="E101" s="57" t="s">
        <v>142</v>
      </c>
      <c r="F101" s="19">
        <v>3</v>
      </c>
      <c r="G101" s="19" t="s">
        <v>136</v>
      </c>
      <c r="H101" s="19"/>
      <c r="I101" s="19"/>
      <c r="J101" s="19"/>
      <c r="K101" s="19"/>
      <c r="L101" s="19"/>
      <c r="M101" s="19" t="s">
        <v>136</v>
      </c>
      <c r="N101" s="9"/>
    </row>
    <row r="102" spans="1:16" s="16" customFormat="1" ht="12.75" customHeight="1" x14ac:dyDescent="0.2">
      <c r="A102" s="27"/>
      <c r="B102" s="14" t="s">
        <v>143</v>
      </c>
      <c r="C102" s="15">
        <v>67</v>
      </c>
      <c r="E102" s="57" t="s">
        <v>144</v>
      </c>
      <c r="F102" s="19">
        <v>1</v>
      </c>
      <c r="G102" s="19" t="s">
        <v>136</v>
      </c>
      <c r="H102" s="19"/>
      <c r="I102" s="19"/>
      <c r="J102" s="19"/>
      <c r="K102" s="19"/>
      <c r="L102" s="19"/>
      <c r="M102" s="19" t="s">
        <v>136</v>
      </c>
      <c r="N102" s="9"/>
    </row>
    <row r="103" spans="1:16" s="16" customFormat="1" ht="12.75" customHeight="1" x14ac:dyDescent="0.2">
      <c r="A103" s="27"/>
      <c r="B103" s="14" t="s">
        <v>145</v>
      </c>
      <c r="C103" s="15">
        <v>68</v>
      </c>
      <c r="E103" s="57" t="s">
        <v>146</v>
      </c>
      <c r="F103" s="19">
        <v>1</v>
      </c>
      <c r="G103" s="19" t="s">
        <v>136</v>
      </c>
      <c r="H103" s="19"/>
      <c r="I103" s="19"/>
      <c r="J103" s="19"/>
      <c r="K103" s="19"/>
      <c r="L103" s="19"/>
      <c r="M103" s="19" t="s">
        <v>136</v>
      </c>
      <c r="N103" s="9"/>
    </row>
    <row r="104" spans="1:16" s="16" customFormat="1" ht="12.75" customHeight="1" x14ac:dyDescent="0.2">
      <c r="A104" s="27"/>
      <c r="B104" s="14" t="s">
        <v>147</v>
      </c>
      <c r="C104" s="15">
        <v>69</v>
      </c>
      <c r="E104" s="57" t="s">
        <v>148</v>
      </c>
      <c r="F104" s="19">
        <v>2</v>
      </c>
      <c r="G104" s="19" t="s">
        <v>149</v>
      </c>
      <c r="H104" s="19"/>
      <c r="I104" s="19"/>
      <c r="J104" s="19"/>
      <c r="K104" s="19"/>
      <c r="L104" s="19"/>
      <c r="M104" s="19" t="s">
        <v>149</v>
      </c>
      <c r="N104" s="9"/>
    </row>
    <row r="105" spans="1:16" s="16" customFormat="1" ht="12.75" customHeight="1" x14ac:dyDescent="0.2">
      <c r="A105" s="27"/>
      <c r="B105" s="14" t="s">
        <v>355</v>
      </c>
      <c r="C105" s="15">
        <v>70</v>
      </c>
      <c r="E105" s="57" t="s">
        <v>354</v>
      </c>
      <c r="F105" s="19">
        <v>1</v>
      </c>
      <c r="G105" s="19" t="s">
        <v>149</v>
      </c>
      <c r="H105" s="19"/>
      <c r="I105" s="19"/>
      <c r="J105" s="19"/>
      <c r="K105" s="19"/>
      <c r="L105" s="19"/>
      <c r="M105" s="19" t="s">
        <v>149</v>
      </c>
      <c r="N105" s="9"/>
    </row>
    <row r="106" spans="1:16" s="16" customFormat="1" ht="12.75" customHeight="1" x14ac:dyDescent="0.2">
      <c r="A106" s="27"/>
      <c r="B106" s="14" t="s">
        <v>155</v>
      </c>
      <c r="C106" s="15">
        <v>71</v>
      </c>
      <c r="E106" s="57" t="s">
        <v>156</v>
      </c>
      <c r="F106" s="19">
        <v>2</v>
      </c>
      <c r="G106" s="19" t="s">
        <v>154</v>
      </c>
      <c r="H106" s="19"/>
      <c r="I106" s="19"/>
      <c r="J106" s="19"/>
      <c r="K106" s="19"/>
      <c r="L106" s="19"/>
      <c r="M106" s="19" t="s">
        <v>154</v>
      </c>
      <c r="N106" s="9"/>
    </row>
    <row r="107" spans="1:16" s="16" customFormat="1" ht="12.75" customHeight="1" x14ac:dyDescent="0.2">
      <c r="A107" s="27"/>
      <c r="B107" s="14" t="s">
        <v>157</v>
      </c>
      <c r="C107" s="15">
        <v>72</v>
      </c>
      <c r="E107" s="57" t="s">
        <v>158</v>
      </c>
      <c r="F107" s="19">
        <v>1</v>
      </c>
      <c r="G107" s="19" t="s">
        <v>154</v>
      </c>
      <c r="H107" s="19"/>
      <c r="I107" s="19"/>
      <c r="J107" s="19"/>
      <c r="K107" s="19"/>
      <c r="L107" s="19"/>
      <c r="M107" s="19" t="s">
        <v>154</v>
      </c>
      <c r="N107" s="9"/>
    </row>
    <row r="108" spans="1:16" s="16" customFormat="1" ht="12.75" customHeight="1" x14ac:dyDescent="0.2">
      <c r="A108" s="27"/>
      <c r="B108" s="14" t="s">
        <v>160</v>
      </c>
      <c r="C108" s="15">
        <v>73</v>
      </c>
      <c r="E108" s="57" t="s">
        <v>161</v>
      </c>
      <c r="F108" s="19">
        <v>1</v>
      </c>
      <c r="G108" s="19" t="s">
        <v>154</v>
      </c>
      <c r="H108" s="19"/>
      <c r="I108" s="19"/>
      <c r="J108" s="19"/>
      <c r="K108" s="19"/>
      <c r="L108" s="19"/>
      <c r="M108" s="19" t="s">
        <v>154</v>
      </c>
      <c r="N108" s="9"/>
    </row>
    <row r="109" spans="1:16" s="16" customFormat="1" ht="12.75" customHeight="1" x14ac:dyDescent="0.2">
      <c r="A109" s="27"/>
      <c r="B109" s="14" t="s">
        <v>162</v>
      </c>
      <c r="C109" s="15">
        <v>74</v>
      </c>
      <c r="E109" s="57" t="s">
        <v>163</v>
      </c>
      <c r="F109" s="19">
        <v>1</v>
      </c>
      <c r="G109" s="19" t="s">
        <v>154</v>
      </c>
      <c r="H109" s="19"/>
      <c r="I109" s="19"/>
      <c r="J109" s="19"/>
      <c r="K109" s="19"/>
      <c r="L109" s="19"/>
      <c r="M109" s="19" t="s">
        <v>154</v>
      </c>
      <c r="N109" s="9"/>
    </row>
    <row r="110" spans="1:16" s="16" customFormat="1" ht="12.75" customHeight="1" x14ac:dyDescent="0.2">
      <c r="A110" s="27"/>
      <c r="B110" s="14" t="s">
        <v>164</v>
      </c>
      <c r="C110" s="15">
        <v>75</v>
      </c>
      <c r="E110" s="57" t="s">
        <v>165</v>
      </c>
      <c r="F110" s="19">
        <v>4</v>
      </c>
      <c r="G110" s="19" t="s">
        <v>154</v>
      </c>
      <c r="H110" s="19"/>
      <c r="I110" s="19"/>
      <c r="J110" s="19"/>
      <c r="K110" s="19"/>
      <c r="L110" s="19"/>
      <c r="M110" s="19" t="s">
        <v>154</v>
      </c>
      <c r="N110" s="9"/>
    </row>
    <row r="111" spans="1:16" s="78" customFormat="1" ht="12.75" customHeight="1" x14ac:dyDescent="0.2">
      <c r="A111" s="72"/>
      <c r="B111" s="72"/>
      <c r="C111" s="15">
        <v>76</v>
      </c>
      <c r="D111" s="74"/>
      <c r="E111" s="75" t="s">
        <v>339</v>
      </c>
      <c r="F111" s="76">
        <v>26</v>
      </c>
      <c r="G111" s="76"/>
      <c r="H111" s="76"/>
      <c r="I111" s="76"/>
      <c r="J111" s="76"/>
      <c r="K111" s="76"/>
      <c r="L111" s="76"/>
      <c r="M111" s="76"/>
      <c r="N111" s="76"/>
      <c r="O111" s="77"/>
      <c r="P111" s="77"/>
    </row>
    <row r="112" spans="1:16" s="78" customFormat="1" ht="12.75" customHeight="1" x14ac:dyDescent="0.2">
      <c r="A112" s="72"/>
      <c r="B112" s="72" t="s">
        <v>166</v>
      </c>
      <c r="C112" s="79"/>
      <c r="D112" s="74"/>
      <c r="E112" s="75" t="s">
        <v>167</v>
      </c>
      <c r="F112" s="76"/>
      <c r="G112" s="76" t="s">
        <v>154</v>
      </c>
      <c r="H112" s="76"/>
      <c r="I112" s="76"/>
      <c r="J112" s="76"/>
      <c r="K112" s="76"/>
      <c r="L112" s="76"/>
      <c r="M112" s="77" t="str">
        <f>G112</f>
        <v>GRADE C117</v>
      </c>
      <c r="N112" s="76"/>
      <c r="O112" s="76"/>
      <c r="P112" s="76"/>
    </row>
    <row r="113" spans="1:16" s="78" customFormat="1" ht="12.75" customHeight="1" x14ac:dyDescent="0.2">
      <c r="A113" s="72"/>
      <c r="B113" s="72" t="s">
        <v>179</v>
      </c>
      <c r="C113" s="79"/>
      <c r="D113" s="74"/>
      <c r="E113" s="75" t="s">
        <v>180</v>
      </c>
      <c r="F113" s="76"/>
      <c r="G113" s="76" t="s">
        <v>170</v>
      </c>
      <c r="H113" s="76"/>
      <c r="I113" s="76"/>
      <c r="J113" s="76"/>
      <c r="K113" s="76"/>
      <c r="L113" s="76"/>
      <c r="M113" s="77" t="str">
        <f>G113</f>
        <v>GRADE C116</v>
      </c>
      <c r="N113" s="76"/>
      <c r="O113" s="76"/>
    </row>
    <row r="114" spans="1:16" s="68" customFormat="1" ht="12.75" customHeight="1" x14ac:dyDescent="0.2">
      <c r="A114" s="63"/>
      <c r="B114" s="63" t="s">
        <v>194</v>
      </c>
      <c r="C114" s="69"/>
      <c r="D114" s="65"/>
      <c r="E114" s="70" t="s">
        <v>195</v>
      </c>
      <c r="F114" s="66"/>
      <c r="G114" s="66" t="s">
        <v>183</v>
      </c>
      <c r="H114" s="66"/>
      <c r="I114" s="66"/>
      <c r="J114" s="66"/>
      <c r="K114" s="66"/>
      <c r="L114" s="66"/>
      <c r="M114" s="66" t="s">
        <v>183</v>
      </c>
      <c r="N114" s="67"/>
      <c r="O114" s="67"/>
    </row>
    <row r="115" spans="1:16" s="78" customFormat="1" ht="12.75" customHeight="1" x14ac:dyDescent="0.2">
      <c r="A115" s="72"/>
      <c r="B115" s="72" t="s">
        <v>340</v>
      </c>
      <c r="C115" s="79"/>
      <c r="D115" s="74"/>
      <c r="E115" s="75" t="s">
        <v>341</v>
      </c>
      <c r="F115" s="76"/>
      <c r="G115" s="76" t="s">
        <v>258</v>
      </c>
      <c r="H115" s="76"/>
      <c r="I115" s="76"/>
      <c r="J115" s="76"/>
      <c r="K115" s="76"/>
      <c r="L115" s="76"/>
      <c r="M115" s="77" t="str">
        <f>G115</f>
        <v>GRADE C108</v>
      </c>
      <c r="N115" s="76"/>
      <c r="O115" s="76"/>
    </row>
    <row r="116" spans="1:16" s="78" customFormat="1" ht="12.75" customHeight="1" x14ac:dyDescent="0.2">
      <c r="A116" s="72"/>
      <c r="B116" s="72" t="s">
        <v>342</v>
      </c>
      <c r="C116" s="79"/>
      <c r="D116" s="74"/>
      <c r="E116" s="75" t="s">
        <v>343</v>
      </c>
      <c r="F116" s="76"/>
      <c r="G116" s="76" t="s">
        <v>273</v>
      </c>
      <c r="H116" s="76"/>
      <c r="I116" s="76"/>
      <c r="J116" s="76"/>
      <c r="K116" s="76"/>
      <c r="L116" s="76"/>
      <c r="M116" s="77" t="str">
        <f>G116</f>
        <v>GRADE C105</v>
      </c>
      <c r="N116" s="76"/>
      <c r="O116" s="76"/>
    </row>
    <row r="117" spans="1:16" s="16" customFormat="1" ht="12.75" customHeight="1" x14ac:dyDescent="0.2">
      <c r="A117" s="27"/>
      <c r="B117" s="14" t="s">
        <v>171</v>
      </c>
      <c r="C117" s="15">
        <v>77</v>
      </c>
      <c r="E117" s="57" t="s">
        <v>172</v>
      </c>
      <c r="F117" s="19">
        <v>2</v>
      </c>
      <c r="G117" s="19" t="s">
        <v>170</v>
      </c>
      <c r="H117" s="19"/>
      <c r="I117" s="19"/>
      <c r="J117" s="19"/>
      <c r="K117" s="19"/>
      <c r="L117" s="19"/>
      <c r="M117" s="19" t="s">
        <v>170</v>
      </c>
      <c r="N117" s="9"/>
    </row>
    <row r="118" spans="1:16" s="16" customFormat="1" ht="12.75" customHeight="1" x14ac:dyDescent="0.2">
      <c r="A118" s="27"/>
      <c r="B118" s="14" t="s">
        <v>173</v>
      </c>
      <c r="C118" s="15">
        <v>78</v>
      </c>
      <c r="E118" s="57" t="s">
        <v>174</v>
      </c>
      <c r="F118" s="19">
        <v>1</v>
      </c>
      <c r="G118" s="19" t="s">
        <v>170</v>
      </c>
      <c r="H118" s="19"/>
      <c r="I118" s="19"/>
      <c r="J118" s="19"/>
      <c r="K118" s="19"/>
      <c r="L118" s="19"/>
      <c r="M118" s="19" t="s">
        <v>170</v>
      </c>
      <c r="N118" s="9"/>
    </row>
    <row r="119" spans="1:16" s="16" customFormat="1" ht="12.75" customHeight="1" x14ac:dyDescent="0.2">
      <c r="A119" s="27"/>
      <c r="B119" s="14" t="s">
        <v>175</v>
      </c>
      <c r="C119" s="15">
        <v>79</v>
      </c>
      <c r="E119" s="57" t="s">
        <v>176</v>
      </c>
      <c r="F119" s="19">
        <v>2</v>
      </c>
      <c r="G119" s="19" t="s">
        <v>170</v>
      </c>
      <c r="H119" s="19"/>
      <c r="I119" s="19"/>
      <c r="J119" s="19"/>
      <c r="K119" s="19"/>
      <c r="L119" s="19"/>
      <c r="M119" s="19" t="s">
        <v>170</v>
      </c>
      <c r="N119" s="9"/>
    </row>
    <row r="120" spans="1:16" s="78" customFormat="1" ht="12.75" customHeight="1" x14ac:dyDescent="0.2">
      <c r="A120" s="72"/>
      <c r="B120" s="72"/>
      <c r="C120" s="15">
        <v>80</v>
      </c>
      <c r="D120" s="74"/>
      <c r="E120" s="75" t="s">
        <v>344</v>
      </c>
      <c r="F120" s="76">
        <v>58</v>
      </c>
      <c r="G120" s="76"/>
      <c r="H120" s="76"/>
      <c r="I120" s="76"/>
      <c r="J120" s="76"/>
      <c r="K120" s="76"/>
      <c r="L120" s="76"/>
      <c r="M120" s="76"/>
      <c r="N120" s="76"/>
      <c r="O120" s="77"/>
      <c r="P120" s="76"/>
    </row>
    <row r="121" spans="1:16" s="78" customFormat="1" ht="12.75" customHeight="1" x14ac:dyDescent="0.2">
      <c r="A121" s="72"/>
      <c r="B121" s="72" t="s">
        <v>345</v>
      </c>
      <c r="C121" s="73"/>
      <c r="D121" s="74"/>
      <c r="E121" s="75" t="s">
        <v>346</v>
      </c>
      <c r="F121" s="76"/>
      <c r="G121" s="76" t="s">
        <v>183</v>
      </c>
      <c r="H121" s="76"/>
      <c r="I121" s="76"/>
      <c r="J121" s="76"/>
      <c r="K121" s="76"/>
      <c r="L121" s="76"/>
      <c r="M121" s="77" t="str">
        <f>G121</f>
        <v>GRADE C115</v>
      </c>
      <c r="N121" s="76"/>
      <c r="O121" s="76"/>
      <c r="P121" s="77"/>
    </row>
    <row r="122" spans="1:16" s="78" customFormat="1" ht="12.75" customHeight="1" x14ac:dyDescent="0.2">
      <c r="A122" s="72"/>
      <c r="B122" s="72" t="s">
        <v>181</v>
      </c>
      <c r="C122" s="73"/>
      <c r="D122" s="74"/>
      <c r="E122" s="75" t="s">
        <v>182</v>
      </c>
      <c r="F122" s="76"/>
      <c r="G122" s="76" t="s">
        <v>183</v>
      </c>
      <c r="H122" s="76"/>
      <c r="I122" s="76"/>
      <c r="J122" s="76"/>
      <c r="K122" s="76"/>
      <c r="L122" s="76"/>
      <c r="M122" s="77" t="str">
        <f>G122</f>
        <v>GRADE C115</v>
      </c>
      <c r="N122" s="76"/>
      <c r="O122" s="76"/>
      <c r="P122" s="77"/>
    </row>
    <row r="123" spans="1:16" s="78" customFormat="1" ht="12.75" customHeight="1" x14ac:dyDescent="0.2">
      <c r="A123" s="72"/>
      <c r="B123" s="72" t="s">
        <v>219</v>
      </c>
      <c r="C123" s="73"/>
      <c r="D123" s="74"/>
      <c r="E123" s="75" t="s">
        <v>347</v>
      </c>
      <c r="F123" s="76"/>
      <c r="G123" s="76" t="s">
        <v>210</v>
      </c>
      <c r="H123" s="76"/>
      <c r="I123" s="76"/>
      <c r="J123" s="76"/>
      <c r="K123" s="76"/>
      <c r="L123" s="76"/>
      <c r="M123" s="77" t="str">
        <f>G123</f>
        <v>GRADE C113</v>
      </c>
      <c r="N123" s="76"/>
      <c r="O123" s="76"/>
      <c r="P123" s="77"/>
    </row>
    <row r="124" spans="1:16" s="68" customFormat="1" ht="12.75" customHeight="1" x14ac:dyDescent="0.2">
      <c r="A124" s="63"/>
      <c r="B124" s="63" t="s">
        <v>220</v>
      </c>
      <c r="C124" s="69"/>
      <c r="D124" s="65"/>
      <c r="E124" s="70" t="s">
        <v>221</v>
      </c>
      <c r="F124" s="66"/>
      <c r="G124" s="66" t="s">
        <v>222</v>
      </c>
      <c r="H124" s="66"/>
      <c r="I124" s="66"/>
      <c r="J124" s="66"/>
      <c r="K124" s="66"/>
      <c r="L124" s="66"/>
      <c r="M124" s="66" t="s">
        <v>222</v>
      </c>
      <c r="N124" s="67"/>
      <c r="O124" s="67"/>
    </row>
    <row r="125" spans="1:16" s="78" customFormat="1" ht="12.75" customHeight="1" x14ac:dyDescent="0.2">
      <c r="A125" s="72"/>
      <c r="B125" s="72" t="s">
        <v>348</v>
      </c>
      <c r="C125" s="73"/>
      <c r="D125" s="74"/>
      <c r="E125" s="75" t="s">
        <v>349</v>
      </c>
      <c r="F125" s="76"/>
      <c r="G125" s="76" t="s">
        <v>222</v>
      </c>
      <c r="H125" s="76"/>
      <c r="I125" s="76"/>
      <c r="J125" s="76"/>
      <c r="K125" s="76"/>
      <c r="L125" s="76"/>
      <c r="M125" s="77" t="str">
        <f>G125</f>
        <v>GRADE C112</v>
      </c>
      <c r="N125" s="76"/>
      <c r="O125" s="76"/>
      <c r="P125" s="77"/>
    </row>
    <row r="126" spans="1:16" s="68" customFormat="1" ht="12.75" customHeight="1" x14ac:dyDescent="0.2">
      <c r="A126" s="63"/>
      <c r="B126" s="63" t="s">
        <v>248</v>
      </c>
      <c r="C126" s="69"/>
      <c r="D126" s="65"/>
      <c r="E126" s="70" t="s">
        <v>249</v>
      </c>
      <c r="F126" s="66"/>
      <c r="G126" s="66" t="s">
        <v>247</v>
      </c>
      <c r="H126" s="66"/>
      <c r="I126" s="66"/>
      <c r="J126" s="66"/>
      <c r="K126" s="66"/>
      <c r="L126" s="66"/>
      <c r="M126" s="66" t="s">
        <v>247</v>
      </c>
      <c r="N126" s="67"/>
      <c r="O126" s="67"/>
    </row>
    <row r="127" spans="1:16" s="78" customFormat="1" ht="12.75" customHeight="1" x14ac:dyDescent="0.2">
      <c r="A127" s="72"/>
      <c r="B127" s="72" t="s">
        <v>350</v>
      </c>
      <c r="C127" s="73"/>
      <c r="D127" s="74"/>
      <c r="E127" s="75" t="s">
        <v>351</v>
      </c>
      <c r="F127" s="76"/>
      <c r="G127" s="76" t="s">
        <v>247</v>
      </c>
      <c r="H127" s="76"/>
      <c r="I127" s="76"/>
      <c r="J127" s="76"/>
      <c r="K127" s="76"/>
      <c r="L127" s="76"/>
      <c r="M127" s="77" t="str">
        <f>G127</f>
        <v>GRADE C109</v>
      </c>
      <c r="N127" s="76"/>
      <c r="O127" s="76"/>
      <c r="P127" s="77"/>
    </row>
    <row r="128" spans="1:16" s="68" customFormat="1" ht="12.75" customHeight="1" x14ac:dyDescent="0.2">
      <c r="A128" s="63"/>
      <c r="B128" s="63" t="s">
        <v>269</v>
      </c>
      <c r="C128" s="69"/>
      <c r="D128" s="65"/>
      <c r="E128" s="70" t="s">
        <v>270</v>
      </c>
      <c r="F128" s="66"/>
      <c r="G128" s="66" t="s">
        <v>268</v>
      </c>
      <c r="H128" s="66"/>
      <c r="I128" s="66"/>
      <c r="J128" s="66"/>
      <c r="K128" s="66"/>
      <c r="L128" s="66"/>
      <c r="M128" s="66" t="s">
        <v>268</v>
      </c>
      <c r="N128" s="67"/>
      <c r="O128" s="67"/>
    </row>
    <row r="129" spans="1:14" s="16" customFormat="1" ht="12.75" customHeight="1" x14ac:dyDescent="0.2">
      <c r="A129" s="27"/>
      <c r="B129" s="14" t="s">
        <v>184</v>
      </c>
      <c r="C129" s="15">
        <v>81</v>
      </c>
      <c r="E129" s="57" t="s">
        <v>185</v>
      </c>
      <c r="F129" s="19">
        <v>3</v>
      </c>
      <c r="G129" s="19" t="s">
        <v>183</v>
      </c>
      <c r="H129" s="19"/>
      <c r="I129" s="19"/>
      <c r="J129" s="19"/>
      <c r="K129" s="19"/>
      <c r="L129" s="19"/>
      <c r="M129" s="19" t="s">
        <v>183</v>
      </c>
      <c r="N129" s="9"/>
    </row>
    <row r="130" spans="1:14" s="16" customFormat="1" ht="12.75" customHeight="1" x14ac:dyDescent="0.2">
      <c r="A130" s="27"/>
      <c r="B130" s="14" t="s">
        <v>188</v>
      </c>
      <c r="C130" s="15">
        <v>82</v>
      </c>
      <c r="E130" s="57" t="s">
        <v>189</v>
      </c>
      <c r="F130" s="19">
        <v>4</v>
      </c>
      <c r="G130" s="19" t="s">
        <v>183</v>
      </c>
      <c r="H130" s="19"/>
      <c r="I130" s="19"/>
      <c r="J130" s="19"/>
      <c r="K130" s="19"/>
      <c r="L130" s="19"/>
      <c r="M130" s="19" t="s">
        <v>183</v>
      </c>
      <c r="N130" s="9"/>
    </row>
    <row r="131" spans="1:14" s="16" customFormat="1" ht="12.75" customHeight="1" x14ac:dyDescent="0.2">
      <c r="A131" s="27"/>
      <c r="B131" s="14" t="s">
        <v>190</v>
      </c>
      <c r="C131" s="15">
        <v>83</v>
      </c>
      <c r="E131" s="57" t="s">
        <v>191</v>
      </c>
      <c r="F131" s="19">
        <v>2</v>
      </c>
      <c r="G131" s="19" t="s">
        <v>183</v>
      </c>
      <c r="H131" s="19"/>
      <c r="I131" s="19"/>
      <c r="J131" s="19"/>
      <c r="K131" s="19"/>
      <c r="L131" s="19"/>
      <c r="M131" s="19" t="s">
        <v>183</v>
      </c>
      <c r="N131" s="9"/>
    </row>
    <row r="132" spans="1:14" s="16" customFormat="1" ht="12.75" customHeight="1" x14ac:dyDescent="0.2">
      <c r="A132" s="27"/>
      <c r="B132" s="14" t="s">
        <v>192</v>
      </c>
      <c r="C132" s="15">
        <v>84</v>
      </c>
      <c r="E132" s="57" t="s">
        <v>193</v>
      </c>
      <c r="F132" s="19">
        <v>1</v>
      </c>
      <c r="G132" s="19" t="s">
        <v>183</v>
      </c>
      <c r="H132" s="19"/>
      <c r="I132" s="19"/>
      <c r="J132" s="19"/>
      <c r="K132" s="19"/>
      <c r="L132" s="19"/>
      <c r="M132" s="19" t="s">
        <v>183</v>
      </c>
      <c r="N132" s="9"/>
    </row>
    <row r="133" spans="1:14" s="16" customFormat="1" ht="12.75" customHeight="1" x14ac:dyDescent="0.2">
      <c r="A133" s="27"/>
      <c r="B133" s="14" t="s">
        <v>196</v>
      </c>
      <c r="C133" s="15">
        <v>85</v>
      </c>
      <c r="E133" s="57" t="s">
        <v>197</v>
      </c>
      <c r="F133" s="19">
        <v>2</v>
      </c>
      <c r="G133" s="19" t="s">
        <v>183</v>
      </c>
      <c r="H133" s="19"/>
      <c r="I133" s="19"/>
      <c r="J133" s="19"/>
      <c r="K133" s="19"/>
      <c r="L133" s="19"/>
      <c r="M133" s="19" t="s">
        <v>183</v>
      </c>
      <c r="N133" s="9"/>
    </row>
    <row r="134" spans="1:14" s="16" customFormat="1" ht="12.75" customHeight="1" x14ac:dyDescent="0.2">
      <c r="A134" s="27"/>
      <c r="B134" s="14" t="s">
        <v>198</v>
      </c>
      <c r="C134" s="15">
        <v>86</v>
      </c>
      <c r="E134" s="57" t="s">
        <v>199</v>
      </c>
      <c r="F134" s="19">
        <v>1</v>
      </c>
      <c r="G134" s="19" t="s">
        <v>200</v>
      </c>
      <c r="H134" s="19"/>
      <c r="I134" s="19"/>
      <c r="J134" s="19"/>
      <c r="K134" s="19"/>
      <c r="L134" s="19"/>
      <c r="M134" s="19" t="s">
        <v>200</v>
      </c>
      <c r="N134" s="9"/>
    </row>
    <row r="135" spans="1:14" s="16" customFormat="1" ht="12.75" customHeight="1" x14ac:dyDescent="0.2">
      <c r="A135" s="27"/>
      <c r="B135" s="14" t="s">
        <v>201</v>
      </c>
      <c r="C135" s="15">
        <v>87</v>
      </c>
      <c r="E135" s="57" t="s">
        <v>202</v>
      </c>
      <c r="F135" s="19">
        <v>1</v>
      </c>
      <c r="G135" s="19" t="s">
        <v>200</v>
      </c>
      <c r="H135" s="19"/>
      <c r="I135" s="19"/>
      <c r="J135" s="19"/>
      <c r="K135" s="19"/>
      <c r="L135" s="19"/>
      <c r="M135" s="19" t="s">
        <v>200</v>
      </c>
      <c r="N135" s="9"/>
    </row>
    <row r="136" spans="1:14" s="16" customFormat="1" ht="12.75" customHeight="1" x14ac:dyDescent="0.2">
      <c r="A136" s="27"/>
      <c r="B136" s="14" t="s">
        <v>203</v>
      </c>
      <c r="C136" s="15">
        <v>88</v>
      </c>
      <c r="E136" s="57" t="s">
        <v>356</v>
      </c>
      <c r="F136" s="19">
        <v>2</v>
      </c>
      <c r="G136" s="19" t="s">
        <v>200</v>
      </c>
      <c r="H136" s="19"/>
      <c r="I136" s="19"/>
      <c r="J136" s="19"/>
      <c r="K136" s="19"/>
      <c r="L136" s="19"/>
      <c r="M136" s="19" t="s">
        <v>200</v>
      </c>
      <c r="N136" s="9"/>
    </row>
    <row r="137" spans="1:14" s="16" customFormat="1" ht="12.75" customHeight="1" x14ac:dyDescent="0.2">
      <c r="A137" s="27"/>
      <c r="B137" s="14" t="s">
        <v>204</v>
      </c>
      <c r="C137" s="15">
        <v>89</v>
      </c>
      <c r="E137" s="57" t="s">
        <v>205</v>
      </c>
      <c r="F137" s="19">
        <v>4</v>
      </c>
      <c r="G137" s="19" t="s">
        <v>200</v>
      </c>
      <c r="H137" s="19"/>
      <c r="I137" s="19"/>
      <c r="J137" s="19"/>
      <c r="K137" s="19"/>
      <c r="L137" s="19"/>
      <c r="M137" s="19" t="s">
        <v>200</v>
      </c>
      <c r="N137" s="9"/>
    </row>
    <row r="138" spans="1:14" s="16" customFormat="1" ht="12.75" customHeight="1" x14ac:dyDescent="0.2">
      <c r="A138" s="27"/>
      <c r="B138" s="14" t="s">
        <v>206</v>
      </c>
      <c r="C138" s="15">
        <v>90</v>
      </c>
      <c r="E138" s="57" t="s">
        <v>207</v>
      </c>
      <c r="F138" s="19">
        <v>1</v>
      </c>
      <c r="G138" s="19" t="s">
        <v>200</v>
      </c>
      <c r="H138" s="19"/>
      <c r="I138" s="19"/>
      <c r="J138" s="19"/>
      <c r="K138" s="19"/>
      <c r="L138" s="19"/>
      <c r="M138" s="19" t="s">
        <v>200</v>
      </c>
      <c r="N138" s="9"/>
    </row>
    <row r="139" spans="1:14" s="16" customFormat="1" ht="12.75" customHeight="1" x14ac:dyDescent="0.2">
      <c r="A139" s="27"/>
      <c r="B139" s="14" t="s">
        <v>208</v>
      </c>
      <c r="C139" s="15">
        <v>91</v>
      </c>
      <c r="E139" s="57" t="s">
        <v>209</v>
      </c>
      <c r="F139" s="19">
        <v>2</v>
      </c>
      <c r="G139" s="19" t="s">
        <v>210</v>
      </c>
      <c r="H139" s="19"/>
      <c r="I139" s="19"/>
      <c r="J139" s="19"/>
      <c r="K139" s="19"/>
      <c r="L139" s="19"/>
      <c r="M139" s="19" t="s">
        <v>210</v>
      </c>
      <c r="N139" s="9"/>
    </row>
    <row r="140" spans="1:14" s="16" customFormat="1" ht="12.75" customHeight="1" x14ac:dyDescent="0.2">
      <c r="A140" s="27"/>
      <c r="B140" s="14" t="s">
        <v>211</v>
      </c>
      <c r="C140" s="15">
        <v>92</v>
      </c>
      <c r="E140" s="57" t="s">
        <v>212</v>
      </c>
      <c r="F140" s="19">
        <v>3</v>
      </c>
      <c r="G140" s="19" t="s">
        <v>210</v>
      </c>
      <c r="H140" s="19"/>
      <c r="I140" s="19"/>
      <c r="J140" s="19"/>
      <c r="K140" s="19"/>
      <c r="L140" s="19"/>
      <c r="M140" s="19" t="s">
        <v>210</v>
      </c>
      <c r="N140" s="9"/>
    </row>
    <row r="141" spans="1:14" s="16" customFormat="1" ht="12.75" customHeight="1" x14ac:dyDescent="0.2">
      <c r="A141" s="27"/>
      <c r="B141" s="14" t="s">
        <v>213</v>
      </c>
      <c r="C141" s="15">
        <v>93</v>
      </c>
      <c r="E141" s="57" t="s">
        <v>214</v>
      </c>
      <c r="F141" s="19">
        <v>2</v>
      </c>
      <c r="G141" s="19" t="s">
        <v>210</v>
      </c>
      <c r="H141" s="19"/>
      <c r="I141" s="19"/>
      <c r="J141" s="19"/>
      <c r="K141" s="19"/>
      <c r="L141" s="19"/>
      <c r="M141" s="19" t="s">
        <v>210</v>
      </c>
      <c r="N141" s="9"/>
    </row>
    <row r="142" spans="1:14" s="16" customFormat="1" ht="12.75" customHeight="1" x14ac:dyDescent="0.2">
      <c r="A142" s="27"/>
      <c r="B142" s="14" t="s">
        <v>215</v>
      </c>
      <c r="C142" s="15">
        <v>94</v>
      </c>
      <c r="E142" s="57" t="s">
        <v>216</v>
      </c>
      <c r="F142" s="19">
        <v>1</v>
      </c>
      <c r="G142" s="19" t="s">
        <v>210</v>
      </c>
      <c r="H142" s="19"/>
      <c r="I142" s="19"/>
      <c r="J142" s="19"/>
      <c r="K142" s="19"/>
      <c r="L142" s="19"/>
      <c r="M142" s="19" t="s">
        <v>210</v>
      </c>
      <c r="N142" s="9"/>
    </row>
    <row r="143" spans="1:14" s="16" customFormat="1" ht="12.75" customHeight="1" x14ac:dyDescent="0.2">
      <c r="A143" s="27"/>
      <c r="B143" s="14" t="s">
        <v>217</v>
      </c>
      <c r="C143" s="15">
        <v>95</v>
      </c>
      <c r="E143" s="57" t="s">
        <v>218</v>
      </c>
      <c r="F143" s="19">
        <v>3</v>
      </c>
      <c r="G143" s="19" t="s">
        <v>210</v>
      </c>
      <c r="H143" s="19"/>
      <c r="I143" s="19"/>
      <c r="J143" s="19"/>
      <c r="K143" s="19"/>
      <c r="L143" s="19"/>
      <c r="M143" s="19" t="s">
        <v>210</v>
      </c>
      <c r="N143" s="9"/>
    </row>
    <row r="144" spans="1:14" s="16" customFormat="1" ht="12.75" customHeight="1" x14ac:dyDescent="0.2">
      <c r="A144" s="27"/>
      <c r="B144" s="14" t="s">
        <v>223</v>
      </c>
      <c r="C144" s="15">
        <v>96</v>
      </c>
      <c r="E144" s="57" t="s">
        <v>224</v>
      </c>
      <c r="F144" s="19">
        <v>2</v>
      </c>
      <c r="G144" s="19" t="s">
        <v>222</v>
      </c>
      <c r="H144" s="19"/>
      <c r="I144" s="19"/>
      <c r="J144" s="19"/>
      <c r="K144" s="19"/>
      <c r="L144" s="19"/>
      <c r="M144" s="19" t="s">
        <v>222</v>
      </c>
      <c r="N144" s="9"/>
    </row>
    <row r="145" spans="1:14" s="16" customFormat="1" ht="12.75" customHeight="1" x14ac:dyDescent="0.2">
      <c r="A145" s="27"/>
      <c r="B145" s="14" t="s">
        <v>227</v>
      </c>
      <c r="C145" s="15">
        <v>97</v>
      </c>
      <c r="E145" s="57" t="s">
        <v>19</v>
      </c>
      <c r="F145" s="19">
        <v>2</v>
      </c>
      <c r="G145" s="19" t="s">
        <v>222</v>
      </c>
      <c r="H145" s="19"/>
      <c r="I145" s="19"/>
      <c r="J145" s="19"/>
      <c r="K145" s="19"/>
      <c r="L145" s="19"/>
      <c r="M145" s="19" t="s">
        <v>222</v>
      </c>
      <c r="N145" s="9"/>
    </row>
    <row r="146" spans="1:14" s="16" customFormat="1" ht="12.75" customHeight="1" x14ac:dyDescent="0.2">
      <c r="A146" s="27"/>
      <c r="B146" s="14" t="s">
        <v>228</v>
      </c>
      <c r="C146" s="15">
        <v>98</v>
      </c>
      <c r="E146" s="57" t="s">
        <v>229</v>
      </c>
      <c r="F146" s="19">
        <v>1</v>
      </c>
      <c r="G146" s="19" t="s">
        <v>222</v>
      </c>
      <c r="H146" s="19"/>
      <c r="I146" s="19"/>
      <c r="J146" s="19"/>
      <c r="K146" s="19"/>
      <c r="L146" s="19"/>
      <c r="M146" s="19" t="s">
        <v>222</v>
      </c>
      <c r="N146" s="9"/>
    </row>
    <row r="147" spans="1:14" s="16" customFormat="1" ht="12.75" customHeight="1" x14ac:dyDescent="0.2">
      <c r="A147" s="27"/>
      <c r="B147" s="14" t="s">
        <v>230</v>
      </c>
      <c r="C147" s="15">
        <v>99</v>
      </c>
      <c r="E147" s="57" t="s">
        <v>357</v>
      </c>
      <c r="F147" s="19">
        <v>1</v>
      </c>
      <c r="G147" s="19" t="s">
        <v>231</v>
      </c>
      <c r="H147" s="19"/>
      <c r="I147" s="19"/>
      <c r="J147" s="19"/>
      <c r="K147" s="19"/>
      <c r="L147" s="19"/>
      <c r="M147" s="19" t="s">
        <v>231</v>
      </c>
      <c r="N147" s="9"/>
    </row>
    <row r="148" spans="1:14" s="16" customFormat="1" ht="12.75" customHeight="1" x14ac:dyDescent="0.2">
      <c r="A148" s="27"/>
      <c r="B148" s="14" t="s">
        <v>232</v>
      </c>
      <c r="C148" s="15">
        <v>100</v>
      </c>
      <c r="E148" s="57" t="s">
        <v>233</v>
      </c>
      <c r="F148" s="19">
        <v>2</v>
      </c>
      <c r="G148" s="19" t="s">
        <v>231</v>
      </c>
      <c r="H148" s="19"/>
      <c r="I148" s="19"/>
      <c r="J148" s="19"/>
      <c r="K148" s="19"/>
      <c r="L148" s="19"/>
      <c r="M148" s="19" t="s">
        <v>231</v>
      </c>
      <c r="N148" s="9"/>
    </row>
    <row r="149" spans="1:14" s="16" customFormat="1" ht="12.75" customHeight="1" x14ac:dyDescent="0.2">
      <c r="A149" s="27"/>
      <c r="B149" s="14" t="s">
        <v>234</v>
      </c>
      <c r="C149" s="15">
        <v>101</v>
      </c>
      <c r="E149" s="57" t="s">
        <v>235</v>
      </c>
      <c r="F149" s="19">
        <v>1</v>
      </c>
      <c r="G149" s="19" t="s">
        <v>231</v>
      </c>
      <c r="H149" s="19"/>
      <c r="I149" s="19"/>
      <c r="J149" s="19"/>
      <c r="K149" s="19"/>
      <c r="L149" s="19"/>
      <c r="M149" s="19" t="s">
        <v>231</v>
      </c>
      <c r="N149" s="9"/>
    </row>
    <row r="150" spans="1:14" s="16" customFormat="1" ht="12.75" customHeight="1" x14ac:dyDescent="0.2">
      <c r="A150" s="27"/>
      <c r="B150" s="14" t="s">
        <v>236</v>
      </c>
      <c r="C150" s="15">
        <v>102</v>
      </c>
      <c r="E150" s="57" t="s">
        <v>237</v>
      </c>
      <c r="F150" s="19">
        <v>1</v>
      </c>
      <c r="G150" s="19" t="s">
        <v>231</v>
      </c>
      <c r="H150" s="19"/>
      <c r="I150" s="19"/>
      <c r="J150" s="19"/>
      <c r="K150" s="19"/>
      <c r="L150" s="19"/>
      <c r="M150" s="19" t="s">
        <v>231</v>
      </c>
      <c r="N150" s="9"/>
    </row>
    <row r="151" spans="1:14" s="16" customFormat="1" ht="12.75" customHeight="1" x14ac:dyDescent="0.2">
      <c r="A151" s="27"/>
      <c r="B151" s="14" t="s">
        <v>238</v>
      </c>
      <c r="C151" s="15">
        <v>103</v>
      </c>
      <c r="E151" s="57" t="s">
        <v>239</v>
      </c>
      <c r="F151" s="19">
        <v>1</v>
      </c>
      <c r="G151" s="19" t="s">
        <v>240</v>
      </c>
      <c r="H151" s="19"/>
      <c r="I151" s="19"/>
      <c r="J151" s="19"/>
      <c r="K151" s="19"/>
      <c r="L151" s="19"/>
      <c r="M151" s="19" t="s">
        <v>240</v>
      </c>
      <c r="N151" s="9"/>
    </row>
    <row r="152" spans="1:14" s="16" customFormat="1" ht="12.75" customHeight="1" x14ac:dyDescent="0.2">
      <c r="A152" s="27"/>
      <c r="B152" s="14" t="s">
        <v>241</v>
      </c>
      <c r="C152" s="15">
        <v>104</v>
      </c>
      <c r="E152" s="57" t="s">
        <v>242</v>
      </c>
      <c r="F152" s="19">
        <v>1</v>
      </c>
      <c r="G152" s="19" t="s">
        <v>240</v>
      </c>
      <c r="H152" s="19"/>
      <c r="I152" s="19"/>
      <c r="J152" s="19"/>
      <c r="K152" s="19"/>
      <c r="L152" s="19"/>
      <c r="M152" s="19" t="s">
        <v>240</v>
      </c>
      <c r="N152" s="9"/>
    </row>
    <row r="153" spans="1:14" s="16" customFormat="1" ht="12.75" customHeight="1" x14ac:dyDescent="0.2">
      <c r="A153" s="27"/>
      <c r="B153" s="14" t="s">
        <v>243</v>
      </c>
      <c r="C153" s="15">
        <v>105</v>
      </c>
      <c r="E153" s="57" t="s">
        <v>244</v>
      </c>
      <c r="F153" s="19">
        <v>3</v>
      </c>
      <c r="G153" s="19" t="s">
        <v>240</v>
      </c>
      <c r="H153" s="19"/>
      <c r="I153" s="19"/>
      <c r="J153" s="19"/>
      <c r="K153" s="19"/>
      <c r="L153" s="19"/>
      <c r="M153" s="19" t="s">
        <v>240</v>
      </c>
      <c r="N153" s="9"/>
    </row>
    <row r="154" spans="1:14" s="16" customFormat="1" ht="12.75" customHeight="1" x14ac:dyDescent="0.2">
      <c r="A154" s="27"/>
      <c r="B154" s="14" t="s">
        <v>245</v>
      </c>
      <c r="C154" s="15">
        <v>106</v>
      </c>
      <c r="E154" s="57" t="s">
        <v>246</v>
      </c>
      <c r="F154" s="19">
        <v>2</v>
      </c>
      <c r="G154" s="19" t="s">
        <v>247</v>
      </c>
      <c r="H154" s="19"/>
      <c r="I154" s="19"/>
      <c r="J154" s="19"/>
      <c r="K154" s="19"/>
      <c r="L154" s="19"/>
      <c r="M154" s="19" t="s">
        <v>247</v>
      </c>
      <c r="N154" s="9"/>
    </row>
    <row r="155" spans="1:14" s="16" customFormat="1" ht="12.75" customHeight="1" x14ac:dyDescent="0.2">
      <c r="A155" s="27"/>
      <c r="B155" s="14" t="s">
        <v>250</v>
      </c>
      <c r="C155" s="15">
        <v>107</v>
      </c>
      <c r="E155" s="57" t="s">
        <v>251</v>
      </c>
      <c r="F155" s="19">
        <v>7</v>
      </c>
      <c r="G155" s="19" t="s">
        <v>247</v>
      </c>
      <c r="H155" s="19"/>
      <c r="I155" s="19"/>
      <c r="J155" s="19"/>
      <c r="K155" s="19"/>
      <c r="L155" s="19"/>
      <c r="M155" s="19" t="s">
        <v>247</v>
      </c>
      <c r="N155" s="9"/>
    </row>
    <row r="156" spans="1:14" s="16" customFormat="1" ht="12.75" customHeight="1" x14ac:dyDescent="0.2">
      <c r="A156" s="27"/>
      <c r="B156" s="14" t="s">
        <v>252</v>
      </c>
      <c r="C156" s="15">
        <v>108</v>
      </c>
      <c r="E156" s="57" t="s">
        <v>253</v>
      </c>
      <c r="F156" s="19">
        <v>2</v>
      </c>
      <c r="G156" s="19" t="s">
        <v>247</v>
      </c>
      <c r="H156" s="19"/>
      <c r="I156" s="19"/>
      <c r="J156" s="19"/>
      <c r="K156" s="19"/>
      <c r="L156" s="19"/>
      <c r="M156" s="19" t="s">
        <v>247</v>
      </c>
      <c r="N156" s="9"/>
    </row>
    <row r="157" spans="1:14" s="16" customFormat="1" ht="12.75" customHeight="1" x14ac:dyDescent="0.2">
      <c r="A157" s="27"/>
      <c r="B157" s="14" t="s">
        <v>254</v>
      </c>
      <c r="C157" s="15">
        <v>109</v>
      </c>
      <c r="E157" s="57" t="s">
        <v>255</v>
      </c>
      <c r="F157" s="19">
        <v>3</v>
      </c>
      <c r="G157" s="19" t="s">
        <v>247</v>
      </c>
      <c r="H157" s="19"/>
      <c r="I157" s="19"/>
      <c r="J157" s="19"/>
      <c r="K157" s="19"/>
      <c r="L157" s="19"/>
      <c r="M157" s="19" t="s">
        <v>247</v>
      </c>
      <c r="N157" s="9"/>
    </row>
    <row r="158" spans="1:14" s="16" customFormat="1" ht="12.75" customHeight="1" x14ac:dyDescent="0.2">
      <c r="A158" s="27"/>
      <c r="B158" s="14" t="s">
        <v>256</v>
      </c>
      <c r="C158" s="15">
        <v>110</v>
      </c>
      <c r="E158" s="57" t="s">
        <v>257</v>
      </c>
      <c r="F158" s="19">
        <v>1</v>
      </c>
      <c r="G158" s="19" t="s">
        <v>258</v>
      </c>
      <c r="H158" s="19"/>
      <c r="I158" s="19"/>
      <c r="J158" s="19"/>
      <c r="K158" s="19"/>
      <c r="L158" s="19"/>
      <c r="M158" s="19" t="s">
        <v>258</v>
      </c>
      <c r="N158" s="9"/>
    </row>
    <row r="159" spans="1:14" s="16" customFormat="1" ht="12.75" customHeight="1" x14ac:dyDescent="0.2">
      <c r="A159" s="27"/>
      <c r="B159" s="14" t="s">
        <v>259</v>
      </c>
      <c r="C159" s="15">
        <v>111</v>
      </c>
      <c r="E159" s="57" t="s">
        <v>260</v>
      </c>
      <c r="F159" s="19">
        <v>14</v>
      </c>
      <c r="G159" s="19" t="s">
        <v>258</v>
      </c>
      <c r="H159" s="19"/>
      <c r="I159" s="19"/>
      <c r="J159" s="19"/>
      <c r="K159" s="19"/>
      <c r="L159" s="19"/>
      <c r="M159" s="19" t="s">
        <v>258</v>
      </c>
      <c r="N159" s="9"/>
    </row>
    <row r="160" spans="1:14" s="16" customFormat="1" ht="12.75" customHeight="1" x14ac:dyDescent="0.2">
      <c r="A160" s="27"/>
      <c r="B160" s="14" t="s">
        <v>261</v>
      </c>
      <c r="C160" s="15">
        <v>112</v>
      </c>
      <c r="E160" s="57" t="s">
        <v>262</v>
      </c>
      <c r="F160" s="19">
        <v>2</v>
      </c>
      <c r="G160" s="19" t="s">
        <v>263</v>
      </c>
      <c r="H160" s="19"/>
      <c r="I160" s="19"/>
      <c r="J160" s="19"/>
      <c r="K160" s="19"/>
      <c r="L160" s="19"/>
      <c r="M160" s="19" t="s">
        <v>263</v>
      </c>
      <c r="N160" s="9"/>
    </row>
    <row r="161" spans="1:15" s="16" customFormat="1" ht="12.75" customHeight="1" x14ac:dyDescent="0.2">
      <c r="A161" s="27"/>
      <c r="B161" s="14" t="s">
        <v>264</v>
      </c>
      <c r="C161" s="15">
        <v>113</v>
      </c>
      <c r="E161" s="57" t="s">
        <v>265</v>
      </c>
      <c r="F161" s="19">
        <v>4</v>
      </c>
      <c r="G161" s="19" t="s">
        <v>263</v>
      </c>
      <c r="H161" s="19"/>
      <c r="I161" s="19"/>
      <c r="J161" s="19"/>
      <c r="K161" s="19"/>
      <c r="L161" s="19"/>
      <c r="M161" s="19" t="s">
        <v>263</v>
      </c>
      <c r="N161" s="9"/>
    </row>
    <row r="162" spans="1:15" s="16" customFormat="1" ht="12.75" customHeight="1" x14ac:dyDescent="0.2">
      <c r="A162" s="27"/>
      <c r="B162" s="14" t="s">
        <v>266</v>
      </c>
      <c r="C162" s="15">
        <v>114</v>
      </c>
      <c r="E162" s="57" t="s">
        <v>267</v>
      </c>
      <c r="F162" s="19">
        <v>1</v>
      </c>
      <c r="G162" s="19" t="s">
        <v>268</v>
      </c>
      <c r="H162" s="19"/>
      <c r="I162" s="19"/>
      <c r="J162" s="19"/>
      <c r="K162" s="19"/>
      <c r="L162" s="19"/>
      <c r="M162" s="19" t="s">
        <v>268</v>
      </c>
      <c r="N162" s="9"/>
    </row>
    <row r="163" spans="1:15" s="16" customFormat="1" ht="12.75" customHeight="1" x14ac:dyDescent="0.2">
      <c r="A163" s="27"/>
      <c r="B163" s="14" t="s">
        <v>271</v>
      </c>
      <c r="C163" s="15">
        <v>115</v>
      </c>
      <c r="E163" s="57" t="s">
        <v>272</v>
      </c>
      <c r="F163" s="19">
        <v>4</v>
      </c>
      <c r="G163" s="19" t="s">
        <v>273</v>
      </c>
      <c r="H163" s="19"/>
      <c r="I163" s="19"/>
      <c r="J163" s="19"/>
      <c r="K163" s="19"/>
      <c r="L163" s="19"/>
      <c r="M163" s="19" t="s">
        <v>273</v>
      </c>
      <c r="N163" s="9"/>
    </row>
    <row r="164" spans="1:15" s="16" customFormat="1" ht="12.75" customHeight="1" x14ac:dyDescent="0.2">
      <c r="A164" s="27"/>
      <c r="B164" s="14" t="s">
        <v>274</v>
      </c>
      <c r="C164" s="15">
        <v>116</v>
      </c>
      <c r="E164" s="57" t="s">
        <v>275</v>
      </c>
      <c r="F164" s="19">
        <v>4</v>
      </c>
      <c r="G164" s="19" t="s">
        <v>276</v>
      </c>
      <c r="H164" s="19"/>
      <c r="I164" s="19"/>
      <c r="J164" s="19"/>
      <c r="K164" s="19"/>
      <c r="L164" s="19"/>
      <c r="M164" s="19" t="s">
        <v>276</v>
      </c>
      <c r="N164" s="9"/>
    </row>
    <row r="165" spans="1:15" s="16" customFormat="1" ht="12.75" customHeight="1" x14ac:dyDescent="0.2">
      <c r="A165" s="27"/>
      <c r="B165" s="14" t="s">
        <v>277</v>
      </c>
      <c r="C165" s="15">
        <v>117</v>
      </c>
      <c r="E165" s="57" t="s">
        <v>278</v>
      </c>
      <c r="F165" s="19">
        <v>2</v>
      </c>
      <c r="G165" s="19" t="s">
        <v>276</v>
      </c>
      <c r="H165" s="19"/>
      <c r="I165" s="19"/>
      <c r="J165" s="19"/>
      <c r="K165" s="19"/>
      <c r="L165" s="19"/>
      <c r="M165" s="19" t="s">
        <v>276</v>
      </c>
      <c r="N165" s="9"/>
    </row>
    <row r="166" spans="1:15" s="16" customFormat="1" ht="12.75" customHeight="1" x14ac:dyDescent="0.2">
      <c r="A166" s="27"/>
      <c r="B166" s="14" t="s">
        <v>279</v>
      </c>
      <c r="C166" s="15">
        <v>118</v>
      </c>
      <c r="E166" s="57" t="s">
        <v>280</v>
      </c>
      <c r="F166" s="19">
        <v>27</v>
      </c>
      <c r="G166" s="19" t="s">
        <v>281</v>
      </c>
      <c r="H166" s="19"/>
      <c r="I166" s="19"/>
      <c r="J166" s="19"/>
      <c r="K166" s="19"/>
      <c r="L166" s="19"/>
      <c r="M166" s="19" t="s">
        <v>281</v>
      </c>
      <c r="N166" s="9"/>
    </row>
    <row r="167" spans="1:15" s="16" customFormat="1" ht="12.75" customHeight="1" x14ac:dyDescent="0.2">
      <c r="A167" s="27"/>
      <c r="B167" s="14"/>
      <c r="C167" s="15"/>
      <c r="E167" s="18" t="s">
        <v>0</v>
      </c>
      <c r="F167" s="29">
        <f>SUM(F74:F166)</f>
        <v>275</v>
      </c>
      <c r="G167" s="19"/>
      <c r="H167" s="29">
        <f>SUM(H74:H166)</f>
        <v>0</v>
      </c>
      <c r="I167" s="19"/>
      <c r="J167" s="29">
        <f>SUM(J74:J166)</f>
        <v>0</v>
      </c>
      <c r="K167" s="19"/>
      <c r="L167" s="29">
        <f>SUM(L74:L166)</f>
        <v>0</v>
      </c>
      <c r="M167" s="19"/>
      <c r="N167" s="29">
        <f>SUM(N74:N166)</f>
        <v>0</v>
      </c>
    </row>
    <row r="168" spans="1:15" s="16" customFormat="1" ht="12.75" customHeight="1" x14ac:dyDescent="0.2">
      <c r="A168" s="27"/>
      <c r="B168" s="14"/>
      <c r="C168" s="15"/>
      <c r="E168" s="18"/>
      <c r="F168" s="19"/>
      <c r="G168" s="19"/>
      <c r="H168" s="19"/>
      <c r="I168" s="19"/>
      <c r="J168" s="19"/>
      <c r="K168" s="19"/>
      <c r="L168" s="19"/>
      <c r="M168" s="19"/>
      <c r="N168" s="9"/>
    </row>
    <row r="169" spans="1:15" s="16" customFormat="1" ht="12.75" customHeight="1" x14ac:dyDescent="0.2">
      <c r="A169" s="27"/>
      <c r="B169" s="14"/>
      <c r="C169" s="15"/>
      <c r="E169" s="17" t="s">
        <v>12</v>
      </c>
      <c r="F169" s="19"/>
      <c r="G169" s="19"/>
      <c r="H169" s="19"/>
      <c r="I169" s="19" t="s">
        <v>98</v>
      </c>
      <c r="J169" s="19"/>
      <c r="K169" s="19"/>
      <c r="L169" s="19"/>
      <c r="M169" s="19"/>
      <c r="N169" s="19"/>
      <c r="O169" s="19"/>
    </row>
    <row r="170" spans="1:15" s="16" customFormat="1" ht="12.75" customHeight="1" x14ac:dyDescent="0.2">
      <c r="A170" s="27"/>
      <c r="B170" s="14"/>
      <c r="C170" s="15"/>
      <c r="E170" s="17" t="s">
        <v>11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s="16" customFormat="1" ht="12.75" customHeight="1" x14ac:dyDescent="0.2">
      <c r="A171" s="27"/>
      <c r="B171" s="14"/>
      <c r="C171" s="15">
        <v>119</v>
      </c>
      <c r="E171" s="17" t="s">
        <v>48</v>
      </c>
      <c r="F171" s="19">
        <v>16</v>
      </c>
      <c r="G171" s="19">
        <v>128215.04151583403</v>
      </c>
      <c r="H171" s="19"/>
      <c r="I171" s="19"/>
      <c r="J171" s="19"/>
      <c r="K171" s="19"/>
      <c r="L171" s="19"/>
      <c r="M171" s="19">
        <f t="shared" ref="M171:M183" si="2">G171*(1+$P$8)</f>
        <v>130651.12730463487</v>
      </c>
      <c r="N171" s="19"/>
      <c r="O171" s="19"/>
    </row>
    <row r="172" spans="1:15" s="16" customFormat="1" ht="12.75" customHeight="1" x14ac:dyDescent="0.2">
      <c r="A172" s="27"/>
      <c r="B172" s="14"/>
      <c r="C172" s="15">
        <v>120</v>
      </c>
      <c r="E172" s="17" t="s">
        <v>27</v>
      </c>
      <c r="F172" s="19">
        <v>38</v>
      </c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s="16" customFormat="1" ht="12.75" customHeight="1" x14ac:dyDescent="0.2">
      <c r="A173" s="27"/>
      <c r="B173" s="14"/>
      <c r="C173" s="15"/>
      <c r="E173" s="17" t="s">
        <v>25</v>
      </c>
      <c r="F173" s="19"/>
      <c r="G173" s="19">
        <v>122640.8203888969</v>
      </c>
      <c r="H173" s="19"/>
      <c r="I173" s="19"/>
      <c r="J173" s="19"/>
      <c r="K173" s="19"/>
      <c r="L173" s="19"/>
      <c r="M173" s="19">
        <f t="shared" si="2"/>
        <v>124970.99597628594</v>
      </c>
      <c r="N173" s="19"/>
      <c r="O173" s="19"/>
    </row>
    <row r="174" spans="1:15" s="16" customFormat="1" ht="12.75" customHeight="1" x14ac:dyDescent="0.2">
      <c r="A174" s="27"/>
      <c r="B174" s="14"/>
      <c r="C174" s="15"/>
      <c r="E174" s="17" t="s">
        <v>24</v>
      </c>
      <c r="F174" s="19"/>
      <c r="G174" s="19">
        <v>108692.00824442056</v>
      </c>
      <c r="H174" s="19"/>
      <c r="I174" s="19"/>
      <c r="J174" s="19"/>
      <c r="K174" s="19"/>
      <c r="L174" s="19"/>
      <c r="M174" s="19">
        <f t="shared" si="2"/>
        <v>110757.15640106454</v>
      </c>
      <c r="N174" s="19"/>
      <c r="O174" s="19"/>
    </row>
    <row r="175" spans="1:15" s="16" customFormat="1" ht="12.75" customHeight="1" x14ac:dyDescent="0.2">
      <c r="A175" s="27"/>
      <c r="B175" s="14"/>
      <c r="C175" s="15"/>
      <c r="E175" s="17" t="s">
        <v>23</v>
      </c>
      <c r="F175" s="19"/>
      <c r="G175" s="19">
        <v>100326.69875587482</v>
      </c>
      <c r="H175" s="19"/>
      <c r="I175" s="19"/>
      <c r="J175" s="19"/>
      <c r="K175" s="19"/>
      <c r="L175" s="19"/>
      <c r="M175" s="19">
        <f t="shared" si="2"/>
        <v>102232.90603223644</v>
      </c>
      <c r="N175" s="19"/>
      <c r="O175" s="19"/>
    </row>
    <row r="176" spans="1:15" s="16" customFormat="1" ht="12.75" customHeight="1" x14ac:dyDescent="0.2">
      <c r="A176" s="27"/>
      <c r="B176" s="14"/>
      <c r="C176" s="15"/>
      <c r="E176" s="17" t="s">
        <v>22</v>
      </c>
      <c r="F176" s="19"/>
      <c r="G176" s="19">
        <v>83581.494518936437</v>
      </c>
      <c r="H176" s="19"/>
      <c r="I176" s="19"/>
      <c r="J176" s="19"/>
      <c r="K176" s="19"/>
      <c r="L176" s="19"/>
      <c r="M176" s="19">
        <f t="shared" si="2"/>
        <v>85169.542914796228</v>
      </c>
      <c r="N176" s="19"/>
      <c r="O176" s="19"/>
    </row>
    <row r="177" spans="1:15" s="16" customFormat="1" ht="12.75" customHeight="1" x14ac:dyDescent="0.2">
      <c r="A177" s="27"/>
      <c r="B177" s="14"/>
      <c r="C177" s="15">
        <v>121</v>
      </c>
      <c r="E177" s="17" t="s">
        <v>360</v>
      </c>
      <c r="F177" s="19">
        <v>1</v>
      </c>
      <c r="G177" s="19">
        <v>108692.00824442056</v>
      </c>
      <c r="H177" s="19"/>
      <c r="I177" s="19"/>
      <c r="J177" s="19"/>
      <c r="K177" s="19"/>
      <c r="L177" s="19"/>
      <c r="M177" s="19">
        <f t="shared" si="2"/>
        <v>110757.15640106454</v>
      </c>
      <c r="N177" s="19"/>
      <c r="O177" s="19"/>
    </row>
    <row r="178" spans="1:15" s="16" customFormat="1" ht="12.75" customHeight="1" x14ac:dyDescent="0.2">
      <c r="A178" s="27"/>
      <c r="B178" s="14"/>
      <c r="C178" s="15">
        <v>122</v>
      </c>
      <c r="E178" s="17" t="s">
        <v>21</v>
      </c>
      <c r="F178" s="19">
        <v>1</v>
      </c>
      <c r="G178" s="19">
        <v>106831.72464758593</v>
      </c>
      <c r="H178" s="19"/>
      <c r="I178" s="19"/>
      <c r="J178" s="19"/>
      <c r="K178" s="19"/>
      <c r="L178" s="19"/>
      <c r="M178" s="19">
        <f t="shared" si="2"/>
        <v>108861.52741589006</v>
      </c>
      <c r="N178" s="19"/>
      <c r="O178" s="19"/>
    </row>
    <row r="179" spans="1:15" s="16" customFormat="1" ht="12.75" customHeight="1" x14ac:dyDescent="0.2">
      <c r="A179" s="27"/>
      <c r="B179" s="14"/>
      <c r="C179" s="15">
        <v>123</v>
      </c>
      <c r="E179" s="17" t="s">
        <v>47</v>
      </c>
      <c r="F179" s="19">
        <v>1</v>
      </c>
      <c r="G179" s="19">
        <v>104076.43646923786</v>
      </c>
      <c r="H179" s="19"/>
      <c r="I179" s="19"/>
      <c r="J179" s="19"/>
      <c r="K179" s="19"/>
      <c r="L179" s="19"/>
      <c r="M179" s="19">
        <f t="shared" si="2"/>
        <v>106053.88876215336</v>
      </c>
      <c r="N179" s="19"/>
      <c r="O179" s="19"/>
    </row>
    <row r="180" spans="1:15" s="16" customFormat="1" ht="12.75" customHeight="1" x14ac:dyDescent="0.2">
      <c r="A180" s="27"/>
      <c r="B180" s="14"/>
      <c r="C180" s="15">
        <v>124</v>
      </c>
      <c r="E180" s="17" t="s">
        <v>359</v>
      </c>
      <c r="F180" s="19">
        <v>5</v>
      </c>
      <c r="G180" s="19">
        <v>88136.073389304933</v>
      </c>
      <c r="H180" s="19"/>
      <c r="I180" s="19"/>
      <c r="J180" s="19"/>
      <c r="K180" s="19"/>
      <c r="L180" s="19"/>
      <c r="M180" s="19">
        <f t="shared" si="2"/>
        <v>89810.658783701714</v>
      </c>
      <c r="N180" s="19"/>
      <c r="O180" s="19"/>
    </row>
    <row r="181" spans="1:15" s="16" customFormat="1" ht="12.75" customHeight="1" x14ac:dyDescent="0.2">
      <c r="A181" s="27"/>
      <c r="B181" s="14"/>
      <c r="C181" s="15">
        <v>125</v>
      </c>
      <c r="E181" s="17" t="s">
        <v>45</v>
      </c>
      <c r="F181" s="19">
        <v>1</v>
      </c>
      <c r="G181" s="19">
        <v>83581.494518936437</v>
      </c>
      <c r="H181" s="19"/>
      <c r="I181" s="19"/>
      <c r="J181" s="19"/>
      <c r="K181" s="19"/>
      <c r="L181" s="19"/>
      <c r="M181" s="19">
        <f t="shared" si="2"/>
        <v>85169.542914796228</v>
      </c>
      <c r="N181" s="19"/>
      <c r="O181" s="19"/>
    </row>
    <row r="182" spans="1:15" s="16" customFormat="1" ht="12.75" customHeight="1" x14ac:dyDescent="0.2">
      <c r="A182" s="27"/>
      <c r="B182" s="14"/>
      <c r="C182" s="15">
        <v>126</v>
      </c>
      <c r="E182" s="17" t="s">
        <v>358</v>
      </c>
      <c r="F182" s="19">
        <v>2</v>
      </c>
      <c r="G182" s="19">
        <v>77459.663181384385</v>
      </c>
      <c r="H182" s="19"/>
      <c r="I182" s="19"/>
      <c r="J182" s="19"/>
      <c r="K182" s="19"/>
      <c r="L182" s="19"/>
      <c r="M182" s="19">
        <f t="shared" si="2"/>
        <v>78931.396781830685</v>
      </c>
      <c r="N182" s="19"/>
      <c r="O182" s="19"/>
    </row>
    <row r="183" spans="1:15" s="16" customFormat="1" ht="12.75" customHeight="1" x14ac:dyDescent="0.2">
      <c r="A183" s="27"/>
      <c r="B183" s="14"/>
      <c r="C183" s="15">
        <v>127</v>
      </c>
      <c r="E183" s="17" t="s">
        <v>18</v>
      </c>
      <c r="F183" s="28">
        <v>2</v>
      </c>
      <c r="G183" s="19">
        <v>27636.415544422107</v>
      </c>
      <c r="H183" s="28"/>
      <c r="I183" s="19"/>
      <c r="J183" s="28"/>
      <c r="K183" s="19"/>
      <c r="L183" s="28"/>
      <c r="M183" s="19">
        <f t="shared" si="2"/>
        <v>28161.507439766123</v>
      </c>
      <c r="N183" s="28"/>
      <c r="O183" s="19"/>
    </row>
    <row r="184" spans="1:15" s="16" customFormat="1" ht="12.75" customHeight="1" x14ac:dyDescent="0.2">
      <c r="A184" s="27"/>
      <c r="B184" s="14"/>
      <c r="C184" s="15"/>
      <c r="E184" s="18" t="s">
        <v>0</v>
      </c>
      <c r="F184" s="19">
        <f>SUM(F171:F183)</f>
        <v>67</v>
      </c>
      <c r="G184" s="19"/>
      <c r="H184" s="19">
        <f>SUM(H171:H183)</f>
        <v>0</v>
      </c>
      <c r="I184" s="19"/>
      <c r="J184" s="19">
        <f>SUM(J171:J183)</f>
        <v>0</v>
      </c>
      <c r="K184" s="19"/>
      <c r="L184" s="19">
        <f>SUM(L171:L183)</f>
        <v>0</v>
      </c>
      <c r="M184" s="19"/>
      <c r="N184" s="19">
        <f>SUM(N171:N183)</f>
        <v>0</v>
      </c>
      <c r="O184" s="19"/>
    </row>
    <row r="185" spans="1:15" s="16" customFormat="1" ht="12.75" customHeight="1" x14ac:dyDescent="0.2">
      <c r="A185" s="27"/>
      <c r="B185" s="14"/>
      <c r="C185" s="15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s="16" customFormat="1" ht="12.75" customHeight="1" x14ac:dyDescent="0.2">
      <c r="A186" s="27"/>
      <c r="B186" s="14"/>
      <c r="C186" s="15"/>
      <c r="E186" s="17" t="s">
        <v>46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16" customFormat="1" ht="12.75" customHeight="1" x14ac:dyDescent="0.2">
      <c r="A187" s="27"/>
      <c r="B187" s="14"/>
      <c r="C187" s="15"/>
      <c r="E187" s="17" t="s">
        <v>11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16" customFormat="1" ht="12.75" customHeight="1" x14ac:dyDescent="0.2">
      <c r="A188" s="27"/>
      <c r="B188" s="14"/>
      <c r="C188" s="15">
        <v>128</v>
      </c>
      <c r="E188" s="17" t="s">
        <v>27</v>
      </c>
      <c r="F188" s="19">
        <v>132</v>
      </c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s="16" customFormat="1" ht="12.75" customHeight="1" x14ac:dyDescent="0.2">
      <c r="A189" s="27"/>
      <c r="B189" s="14"/>
      <c r="C189" s="15"/>
      <c r="E189" s="17" t="s">
        <v>26</v>
      </c>
      <c r="F189" s="19"/>
      <c r="G189" s="19">
        <v>129572.79661430778</v>
      </c>
      <c r="H189" s="19"/>
      <c r="I189" s="19"/>
      <c r="J189" s="19"/>
      <c r="K189" s="19"/>
      <c r="L189" s="19"/>
      <c r="M189" s="19">
        <f t="shared" ref="M189:M197" si="3">G189*(1+$P$8)</f>
        <v>132034.67974997961</v>
      </c>
      <c r="N189" s="19"/>
      <c r="O189" s="19"/>
    </row>
    <row r="190" spans="1:15" s="16" customFormat="1" ht="12.75" customHeight="1" x14ac:dyDescent="0.2">
      <c r="A190" s="27"/>
      <c r="B190" s="14"/>
      <c r="C190" s="15"/>
      <c r="E190" s="17" t="s">
        <v>25</v>
      </c>
      <c r="F190" s="19"/>
      <c r="G190" s="19">
        <v>119851.05796000165</v>
      </c>
      <c r="I190" s="19"/>
      <c r="K190" s="19"/>
      <c r="L190" s="19"/>
      <c r="M190" s="19">
        <f t="shared" si="3"/>
        <v>122128.22806124167</v>
      </c>
      <c r="N190" s="19"/>
      <c r="O190" s="19"/>
    </row>
    <row r="191" spans="1:15" s="16" customFormat="1" ht="12.75" customHeight="1" x14ac:dyDescent="0.2">
      <c r="A191" s="27"/>
      <c r="B191" s="14"/>
      <c r="C191" s="15"/>
      <c r="E191" s="17" t="s">
        <v>24</v>
      </c>
      <c r="F191" s="19"/>
      <c r="G191" s="19">
        <v>105898.26801738526</v>
      </c>
      <c r="I191" s="19"/>
      <c r="K191" s="19"/>
      <c r="L191" s="19"/>
      <c r="M191" s="19">
        <f t="shared" si="3"/>
        <v>107910.33510971557</v>
      </c>
      <c r="N191" s="19"/>
      <c r="O191" s="19"/>
    </row>
    <row r="192" spans="1:15" s="16" customFormat="1" ht="12.75" customHeight="1" x14ac:dyDescent="0.2">
      <c r="A192" s="27"/>
      <c r="B192" s="14"/>
      <c r="C192" s="15"/>
      <c r="E192" s="17" t="s">
        <v>23</v>
      </c>
      <c r="F192" s="19"/>
      <c r="G192" s="19">
        <v>97531.632596126146</v>
      </c>
      <c r="I192" s="19"/>
      <c r="K192" s="19"/>
      <c r="L192" s="19"/>
      <c r="M192" s="19">
        <f t="shared" si="3"/>
        <v>99384.73361545254</v>
      </c>
      <c r="N192" s="19"/>
      <c r="O192" s="19"/>
    </row>
    <row r="193" spans="1:15" s="16" customFormat="1" ht="12.75" customHeight="1" x14ac:dyDescent="0.2">
      <c r="A193" s="27"/>
      <c r="B193" s="14"/>
      <c r="C193" s="15"/>
      <c r="E193" s="17" t="s">
        <v>22</v>
      </c>
      <c r="F193" s="19"/>
      <c r="G193" s="19">
        <v>80794.383955467856</v>
      </c>
      <c r="I193" s="19"/>
      <c r="K193" s="19"/>
      <c r="L193" s="19"/>
      <c r="M193" s="19">
        <f t="shared" si="3"/>
        <v>82329.477250621741</v>
      </c>
      <c r="N193" s="19"/>
      <c r="O193" s="19"/>
    </row>
    <row r="194" spans="1:15" s="16" customFormat="1" ht="12.75" customHeight="1" x14ac:dyDescent="0.2">
      <c r="A194" s="27"/>
      <c r="B194" s="14"/>
      <c r="C194" s="15">
        <v>129</v>
      </c>
      <c r="E194" s="17" t="s">
        <v>45</v>
      </c>
      <c r="F194" s="19">
        <v>2</v>
      </c>
      <c r="G194" s="19">
        <v>80794.383955467856</v>
      </c>
      <c r="H194" s="19"/>
      <c r="I194" s="19"/>
      <c r="J194" s="19"/>
      <c r="K194" s="19"/>
      <c r="L194" s="19"/>
      <c r="M194" s="19">
        <f t="shared" si="3"/>
        <v>82329.477250621741</v>
      </c>
      <c r="N194" s="19"/>
      <c r="O194" s="19"/>
    </row>
    <row r="195" spans="1:15" s="16" customFormat="1" ht="12.75" customHeight="1" x14ac:dyDescent="0.2">
      <c r="A195" s="27"/>
      <c r="B195" s="14"/>
      <c r="C195" s="15">
        <v>130</v>
      </c>
      <c r="E195" s="17" t="s">
        <v>44</v>
      </c>
      <c r="F195" s="19">
        <v>2</v>
      </c>
      <c r="G195" s="19">
        <v>60268.945552759309</v>
      </c>
      <c r="H195" s="19"/>
      <c r="I195" s="19"/>
      <c r="J195" s="19"/>
      <c r="K195" s="19"/>
      <c r="L195" s="19"/>
      <c r="M195" s="19">
        <f t="shared" si="3"/>
        <v>61414.055518261732</v>
      </c>
      <c r="N195" s="19"/>
      <c r="O195" s="19"/>
    </row>
    <row r="196" spans="1:15" s="16" customFormat="1" ht="12.75" customHeight="1" x14ac:dyDescent="0.2">
      <c r="A196" s="27"/>
      <c r="B196" s="14"/>
      <c r="C196" s="15">
        <v>131</v>
      </c>
      <c r="E196" s="17" t="s">
        <v>43</v>
      </c>
      <c r="F196" s="19">
        <v>53</v>
      </c>
      <c r="G196" s="19">
        <v>44874.86675072791</v>
      </c>
      <c r="H196" s="19"/>
      <c r="I196" s="19"/>
      <c r="J196" s="19"/>
      <c r="K196" s="19"/>
      <c r="L196" s="19"/>
      <c r="M196" s="19">
        <f t="shared" si="3"/>
        <v>45727.489218991737</v>
      </c>
      <c r="N196" s="19"/>
      <c r="O196" s="19"/>
    </row>
    <row r="197" spans="1:15" s="16" customFormat="1" ht="12.75" customHeight="1" x14ac:dyDescent="0.2">
      <c r="A197" s="27"/>
      <c r="B197" s="14"/>
      <c r="C197" s="15">
        <v>132</v>
      </c>
      <c r="E197" s="17" t="s">
        <v>42</v>
      </c>
      <c r="F197" s="28">
        <v>6</v>
      </c>
      <c r="G197" s="19">
        <v>32157.846096956746</v>
      </c>
      <c r="H197" s="28"/>
      <c r="I197" s="19"/>
      <c r="J197" s="28"/>
      <c r="K197" s="19"/>
      <c r="L197" s="28"/>
      <c r="M197" s="19">
        <f t="shared" si="3"/>
        <v>32768.845172798923</v>
      </c>
      <c r="N197" s="28"/>
      <c r="O197" s="19"/>
    </row>
    <row r="198" spans="1:15" s="16" customFormat="1" ht="12.75" customHeight="1" x14ac:dyDescent="0.2">
      <c r="A198" s="27"/>
      <c r="B198" s="14"/>
      <c r="C198" s="15"/>
      <c r="E198" s="18" t="s">
        <v>0</v>
      </c>
      <c r="F198" s="19">
        <f>SUM(F188:F197)</f>
        <v>195</v>
      </c>
      <c r="G198" s="19"/>
      <c r="H198" s="19">
        <f>SUM(H188:H197)</f>
        <v>0</v>
      </c>
      <c r="I198" s="19"/>
      <c r="J198" s="19">
        <f>SUM(J188:J197)</f>
        <v>0</v>
      </c>
      <c r="K198" s="19"/>
      <c r="L198" s="19">
        <f>SUM(L188:L197)</f>
        <v>0</v>
      </c>
      <c r="M198" s="19"/>
      <c r="N198" s="19">
        <f>SUM(N188:N197)</f>
        <v>0</v>
      </c>
      <c r="O198" s="19"/>
    </row>
    <row r="199" spans="1:15" s="16" customFormat="1" ht="12.75" customHeight="1" x14ac:dyDescent="0.2">
      <c r="A199" s="27"/>
      <c r="B199" s="14"/>
      <c r="C199" s="15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s="16" customFormat="1" ht="12.75" customHeight="1" x14ac:dyDescent="0.2">
      <c r="A200" s="27"/>
      <c r="B200" s="14"/>
      <c r="C200" s="15"/>
      <c r="E200" s="17" t="s">
        <v>41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ht="12.75" customHeight="1" x14ac:dyDescent="0.2">
      <c r="A201" s="27"/>
      <c r="B201" s="14"/>
      <c r="D201" s="16"/>
      <c r="E201" s="16" t="s">
        <v>40</v>
      </c>
    </row>
    <row r="202" spans="1:15" ht="12.75" customHeight="1" x14ac:dyDescent="0.2">
      <c r="A202" s="27"/>
      <c r="B202" s="14"/>
      <c r="C202" s="15">
        <v>133</v>
      </c>
      <c r="D202" s="16"/>
      <c r="E202" s="16" t="s">
        <v>39</v>
      </c>
      <c r="F202" s="19">
        <v>7</v>
      </c>
      <c r="G202" s="19">
        <v>156767.67656518327</v>
      </c>
      <c r="M202" s="19">
        <f t="shared" ref="M202:M214" si="4">G202*(1+$P$8)</f>
        <v>159746.26241992172</v>
      </c>
    </row>
    <row r="203" spans="1:15" ht="12.75" customHeight="1" x14ac:dyDescent="0.2">
      <c r="A203" s="27"/>
      <c r="B203" s="14"/>
      <c r="C203" s="15">
        <v>134</v>
      </c>
      <c r="D203" s="16"/>
      <c r="E203" s="16" t="s">
        <v>38</v>
      </c>
      <c r="F203" s="19">
        <v>1</v>
      </c>
      <c r="G203" s="19">
        <v>127985.65515642391</v>
      </c>
      <c r="M203" s="19">
        <f t="shared" si="4"/>
        <v>130417.38260439594</v>
      </c>
    </row>
    <row r="204" spans="1:15" ht="12.75" customHeight="1" x14ac:dyDescent="0.2">
      <c r="A204" s="27"/>
      <c r="B204" s="14"/>
      <c r="C204" s="15">
        <v>135</v>
      </c>
      <c r="D204" s="16"/>
      <c r="E204" s="17" t="s">
        <v>37</v>
      </c>
      <c r="F204" s="19">
        <v>1</v>
      </c>
      <c r="G204" s="19">
        <v>100524.26273016442</v>
      </c>
      <c r="M204" s="19">
        <f t="shared" si="4"/>
        <v>102434.22372203754</v>
      </c>
    </row>
    <row r="205" spans="1:15" ht="12.75" customHeight="1" x14ac:dyDescent="0.2">
      <c r="A205" s="27"/>
      <c r="B205" s="14"/>
      <c r="C205" s="15">
        <v>136</v>
      </c>
      <c r="D205" s="16"/>
      <c r="E205" s="17" t="s">
        <v>36</v>
      </c>
      <c r="F205" s="19">
        <v>1</v>
      </c>
      <c r="G205" s="19">
        <v>97888.308496018159</v>
      </c>
      <c r="M205" s="19">
        <f t="shared" si="4"/>
        <v>99748.186357442493</v>
      </c>
    </row>
    <row r="206" spans="1:15" ht="12.75" customHeight="1" x14ac:dyDescent="0.2">
      <c r="A206" s="27"/>
      <c r="B206" s="14"/>
      <c r="C206" s="15">
        <v>137</v>
      </c>
      <c r="D206" s="16"/>
      <c r="E206" s="17" t="s">
        <v>361</v>
      </c>
      <c r="F206" s="19">
        <v>2</v>
      </c>
      <c r="G206" s="19">
        <v>97888.308496018159</v>
      </c>
      <c r="M206" s="19">
        <f t="shared" si="4"/>
        <v>99748.186357442493</v>
      </c>
    </row>
    <row r="207" spans="1:15" ht="12.75" customHeight="1" x14ac:dyDescent="0.2">
      <c r="A207" s="27"/>
      <c r="B207" s="14"/>
      <c r="C207" s="15">
        <v>138</v>
      </c>
      <c r="D207" s="16"/>
      <c r="E207" s="17" t="s">
        <v>35</v>
      </c>
      <c r="F207" s="19">
        <v>13</v>
      </c>
      <c r="G207" s="19">
        <v>97875.049168884609</v>
      </c>
      <c r="M207" s="19">
        <f t="shared" si="4"/>
        <v>99734.67510309341</v>
      </c>
    </row>
    <row r="208" spans="1:15" ht="12.75" customHeight="1" x14ac:dyDescent="0.2">
      <c r="A208" s="27"/>
      <c r="B208" s="14"/>
      <c r="C208" s="15">
        <v>139</v>
      </c>
      <c r="D208" s="16"/>
      <c r="E208" s="17" t="s">
        <v>34</v>
      </c>
      <c r="F208" s="19">
        <v>1</v>
      </c>
      <c r="G208" s="19">
        <v>95174.304626739671</v>
      </c>
      <c r="M208" s="19">
        <f t="shared" si="4"/>
        <v>96982.616414647709</v>
      </c>
    </row>
    <row r="209" spans="1:15" ht="12.75" customHeight="1" x14ac:dyDescent="0.2">
      <c r="A209" s="27"/>
      <c r="B209" s="14"/>
      <c r="C209" s="15">
        <v>140</v>
      </c>
      <c r="D209" s="16"/>
      <c r="E209" s="17" t="s">
        <v>33</v>
      </c>
      <c r="F209" s="19">
        <v>8</v>
      </c>
      <c r="G209" s="19">
        <v>91922.937218641819</v>
      </c>
      <c r="M209" s="19">
        <f t="shared" si="4"/>
        <v>93669.473025796004</v>
      </c>
    </row>
    <row r="210" spans="1:15" ht="12.75" customHeight="1" x14ac:dyDescent="0.2">
      <c r="A210" s="27"/>
      <c r="B210" s="14"/>
      <c r="C210" s="15">
        <v>141</v>
      </c>
      <c r="D210" s="16"/>
      <c r="E210" s="17" t="s">
        <v>32</v>
      </c>
      <c r="F210" s="19">
        <v>1</v>
      </c>
      <c r="G210" s="19">
        <v>91922.937218641819</v>
      </c>
      <c r="M210" s="19">
        <f t="shared" si="4"/>
        <v>93669.473025796004</v>
      </c>
    </row>
    <row r="211" spans="1:15" ht="12.75" customHeight="1" x14ac:dyDescent="0.2">
      <c r="A211" s="27"/>
      <c r="B211" s="14"/>
      <c r="C211" s="15">
        <v>142</v>
      </c>
      <c r="D211" s="16"/>
      <c r="E211" s="17" t="s">
        <v>97</v>
      </c>
      <c r="F211" s="19">
        <v>1</v>
      </c>
      <c r="G211" s="19">
        <v>79905.600839114486</v>
      </c>
      <c r="M211" s="19">
        <f t="shared" si="4"/>
        <v>81423.807255057647</v>
      </c>
    </row>
    <row r="212" spans="1:15" ht="12.75" customHeight="1" x14ac:dyDescent="0.2">
      <c r="A212" s="27"/>
      <c r="B212" s="14"/>
      <c r="C212" s="15">
        <v>143</v>
      </c>
      <c r="D212" s="16"/>
      <c r="E212" s="17" t="s">
        <v>31</v>
      </c>
      <c r="F212" s="19">
        <v>1</v>
      </c>
      <c r="G212" s="19">
        <v>79906.009037521158</v>
      </c>
      <c r="M212" s="19">
        <f t="shared" si="4"/>
        <v>81424.223209234056</v>
      </c>
    </row>
    <row r="213" spans="1:15" ht="12.75" customHeight="1" x14ac:dyDescent="0.2">
      <c r="A213" s="27"/>
      <c r="B213" s="14"/>
      <c r="C213" s="15">
        <v>144</v>
      </c>
      <c r="D213" s="16"/>
      <c r="E213" s="17" t="s">
        <v>30</v>
      </c>
      <c r="F213" s="19">
        <v>1</v>
      </c>
      <c r="G213" s="19">
        <v>77328.25155831757</v>
      </c>
      <c r="M213" s="19">
        <f t="shared" si="4"/>
        <v>78797.488337925592</v>
      </c>
    </row>
    <row r="214" spans="1:15" ht="12.75" customHeight="1" x14ac:dyDescent="0.2">
      <c r="A214" s="27"/>
      <c r="B214" s="14"/>
      <c r="C214" s="15">
        <v>145</v>
      </c>
      <c r="D214" s="16"/>
      <c r="E214" s="17" t="s">
        <v>102</v>
      </c>
      <c r="F214" s="28">
        <v>1</v>
      </c>
      <c r="G214" s="19">
        <v>77328.132966807854</v>
      </c>
      <c r="H214" s="28"/>
      <c r="J214" s="28"/>
      <c r="L214" s="28"/>
      <c r="M214" s="19">
        <f t="shared" si="4"/>
        <v>78797.367493177197</v>
      </c>
      <c r="N214" s="28"/>
    </row>
    <row r="215" spans="1:15" ht="12.75" customHeight="1" x14ac:dyDescent="0.2">
      <c r="A215" s="27"/>
      <c r="B215" s="14"/>
      <c r="D215" s="16"/>
      <c r="E215" s="18" t="s">
        <v>0</v>
      </c>
      <c r="F215" s="19">
        <f>SUM(F202:F214)</f>
        <v>39</v>
      </c>
      <c r="H215" s="19">
        <f>SUM(H202:H214)</f>
        <v>0</v>
      </c>
      <c r="J215" s="19">
        <f>SUM(J202:J214)</f>
        <v>0</v>
      </c>
      <c r="L215" s="19">
        <f>SUM(L202:L214)</f>
        <v>0</v>
      </c>
      <c r="N215" s="19">
        <f>SUM(N202:N214)</f>
        <v>0</v>
      </c>
    </row>
    <row r="216" spans="1:15" ht="12.75" customHeight="1" x14ac:dyDescent="0.2">
      <c r="A216" s="27"/>
      <c r="B216" s="14"/>
      <c r="D216" s="16"/>
      <c r="E216" s="18"/>
    </row>
    <row r="217" spans="1:15" ht="12.75" customHeight="1" x14ac:dyDescent="0.2">
      <c r="A217" s="27"/>
      <c r="B217" s="14"/>
      <c r="D217" s="16"/>
      <c r="E217" s="58" t="s">
        <v>41</v>
      </c>
      <c r="N217" s="1"/>
      <c r="O217" s="1"/>
    </row>
    <row r="218" spans="1:15" ht="12.75" customHeight="1" x14ac:dyDescent="0.2">
      <c r="A218" s="27"/>
      <c r="B218" s="14"/>
      <c r="D218" s="16"/>
      <c r="E218" s="58" t="s">
        <v>282</v>
      </c>
      <c r="N218" s="1"/>
      <c r="O218" s="1"/>
    </row>
    <row r="219" spans="1:15" ht="12.75" customHeight="1" x14ac:dyDescent="0.2">
      <c r="A219" s="27"/>
      <c r="B219" s="14" t="s">
        <v>283</v>
      </c>
      <c r="C219" s="15">
        <v>146</v>
      </c>
      <c r="D219" s="16"/>
      <c r="E219" s="57" t="s">
        <v>284</v>
      </c>
      <c r="F219" s="19">
        <v>1</v>
      </c>
      <c r="G219" s="19" t="s">
        <v>127</v>
      </c>
      <c r="M219" s="19" t="s">
        <v>127</v>
      </c>
      <c r="N219" s="1"/>
      <c r="O219" s="1"/>
    </row>
    <row r="220" spans="1:15" ht="12.75" customHeight="1" x14ac:dyDescent="0.2">
      <c r="A220" s="27"/>
      <c r="B220" s="14" t="s">
        <v>139</v>
      </c>
      <c r="C220" s="15">
        <v>147</v>
      </c>
      <c r="D220" s="16"/>
      <c r="E220" s="57" t="s">
        <v>140</v>
      </c>
      <c r="F220" s="19">
        <v>3</v>
      </c>
      <c r="G220" s="19" t="s">
        <v>136</v>
      </c>
      <c r="M220" s="19" t="s">
        <v>136</v>
      </c>
      <c r="N220" s="1"/>
      <c r="O220" s="1"/>
    </row>
    <row r="221" spans="1:15" ht="12.75" customHeight="1" x14ac:dyDescent="0.2">
      <c r="A221" s="27"/>
      <c r="B221" s="14" t="s">
        <v>285</v>
      </c>
      <c r="C221" s="15">
        <v>148</v>
      </c>
      <c r="D221" s="16"/>
      <c r="E221" s="57" t="s">
        <v>286</v>
      </c>
      <c r="F221" s="19">
        <v>1</v>
      </c>
      <c r="G221" s="19" t="s">
        <v>149</v>
      </c>
      <c r="M221" s="19" t="s">
        <v>149</v>
      </c>
      <c r="N221" s="1"/>
      <c r="O221" s="1"/>
    </row>
    <row r="222" spans="1:15" ht="12.75" customHeight="1" x14ac:dyDescent="0.2">
      <c r="A222" s="27"/>
      <c r="B222" s="14" t="s">
        <v>287</v>
      </c>
      <c r="C222" s="15">
        <v>149</v>
      </c>
      <c r="D222" s="16"/>
      <c r="E222" s="57" t="s">
        <v>288</v>
      </c>
      <c r="F222" s="19">
        <v>1</v>
      </c>
      <c r="G222" s="19" t="s">
        <v>149</v>
      </c>
      <c r="M222" s="19" t="s">
        <v>149</v>
      </c>
      <c r="N222" s="1"/>
      <c r="O222" s="1"/>
    </row>
    <row r="223" spans="1:15" ht="12.75" customHeight="1" x14ac:dyDescent="0.2">
      <c r="A223" s="27"/>
      <c r="B223" s="14" t="s">
        <v>175</v>
      </c>
      <c r="C223" s="15">
        <v>150</v>
      </c>
      <c r="D223" s="16"/>
      <c r="E223" s="57" t="s">
        <v>176</v>
      </c>
      <c r="F223" s="19">
        <v>2</v>
      </c>
      <c r="G223" s="19" t="s">
        <v>170</v>
      </c>
      <c r="M223" s="19" t="s">
        <v>170</v>
      </c>
      <c r="N223" s="1"/>
      <c r="O223" s="1"/>
    </row>
    <row r="224" spans="1:15" ht="12.75" customHeight="1" x14ac:dyDescent="0.2">
      <c r="A224" s="27"/>
      <c r="B224" s="14" t="s">
        <v>289</v>
      </c>
      <c r="C224" s="15">
        <v>151</v>
      </c>
      <c r="D224" s="16"/>
      <c r="E224" s="57" t="s">
        <v>362</v>
      </c>
      <c r="F224" s="19">
        <v>1</v>
      </c>
      <c r="G224" s="19" t="s">
        <v>170</v>
      </c>
      <c r="M224" s="19" t="s">
        <v>170</v>
      </c>
      <c r="N224" s="1"/>
      <c r="O224" s="1"/>
    </row>
    <row r="225" spans="1:16" s="78" customFormat="1" ht="12.75" customHeight="1" x14ac:dyDescent="0.2">
      <c r="A225" s="72"/>
      <c r="B225" s="72"/>
      <c r="C225" s="15">
        <v>152</v>
      </c>
      <c r="D225" s="74"/>
      <c r="E225" s="75" t="s">
        <v>344</v>
      </c>
      <c r="F225" s="76">
        <v>2</v>
      </c>
      <c r="G225" s="76"/>
      <c r="H225" s="76"/>
      <c r="I225" s="76"/>
      <c r="J225" s="76"/>
      <c r="K225" s="76"/>
      <c r="L225" s="76"/>
      <c r="M225" s="76"/>
      <c r="N225" s="76"/>
      <c r="O225" s="77"/>
      <c r="P225" s="76"/>
    </row>
    <row r="226" spans="1:16" s="78" customFormat="1" ht="12.75" customHeight="1" x14ac:dyDescent="0.2">
      <c r="A226" s="72"/>
      <c r="B226" s="72" t="s">
        <v>345</v>
      </c>
      <c r="C226" s="73"/>
      <c r="D226" s="74"/>
      <c r="E226" s="75" t="s">
        <v>346</v>
      </c>
      <c r="F226" s="76"/>
      <c r="G226" s="76" t="s">
        <v>183</v>
      </c>
      <c r="H226" s="76"/>
      <c r="I226" s="76"/>
      <c r="J226" s="76"/>
      <c r="K226" s="76"/>
      <c r="L226" s="76"/>
      <c r="M226" s="77" t="str">
        <f>G226</f>
        <v>GRADE C115</v>
      </c>
      <c r="N226" s="76"/>
      <c r="O226" s="76"/>
      <c r="P226" s="77"/>
    </row>
    <row r="227" spans="1:16" s="78" customFormat="1" ht="12.75" customHeight="1" x14ac:dyDescent="0.2">
      <c r="A227" s="72"/>
      <c r="B227" s="72" t="s">
        <v>181</v>
      </c>
      <c r="C227" s="73"/>
      <c r="D227" s="74"/>
      <c r="E227" s="75" t="s">
        <v>182</v>
      </c>
      <c r="F227" s="76"/>
      <c r="G227" s="76" t="s">
        <v>183</v>
      </c>
      <c r="H227" s="76"/>
      <c r="I227" s="76"/>
      <c r="J227" s="76"/>
      <c r="K227" s="76"/>
      <c r="L227" s="76"/>
      <c r="M227" s="77" t="str">
        <f>G227</f>
        <v>GRADE C115</v>
      </c>
      <c r="N227" s="76"/>
      <c r="O227" s="76"/>
      <c r="P227" s="77"/>
    </row>
    <row r="228" spans="1:16" s="78" customFormat="1" ht="12.75" customHeight="1" x14ac:dyDescent="0.2">
      <c r="A228" s="72"/>
      <c r="B228" s="72" t="s">
        <v>219</v>
      </c>
      <c r="C228" s="73"/>
      <c r="D228" s="74"/>
      <c r="E228" s="75" t="s">
        <v>347</v>
      </c>
      <c r="F228" s="76"/>
      <c r="G228" s="76" t="s">
        <v>210</v>
      </c>
      <c r="H228" s="76"/>
      <c r="I228" s="76"/>
      <c r="J228" s="76"/>
      <c r="K228" s="76"/>
      <c r="L228" s="76"/>
      <c r="M228" s="77" t="str">
        <f>G228</f>
        <v>GRADE C113</v>
      </c>
      <c r="N228" s="76"/>
      <c r="O228" s="76"/>
      <c r="P228" s="77"/>
    </row>
    <row r="229" spans="1:16" s="68" customFormat="1" ht="12.75" customHeight="1" x14ac:dyDescent="0.2">
      <c r="A229" s="63"/>
      <c r="B229" s="63" t="s">
        <v>220</v>
      </c>
      <c r="C229" s="69"/>
      <c r="D229" s="65"/>
      <c r="E229" s="70" t="s">
        <v>221</v>
      </c>
      <c r="F229" s="66"/>
      <c r="G229" s="66" t="s">
        <v>222</v>
      </c>
      <c r="H229" s="66"/>
      <c r="I229" s="66"/>
      <c r="J229" s="66"/>
      <c r="K229" s="66"/>
      <c r="L229" s="66"/>
      <c r="M229" s="66" t="s">
        <v>222</v>
      </c>
      <c r="N229" s="67"/>
      <c r="O229" s="67"/>
    </row>
    <row r="230" spans="1:16" s="78" customFormat="1" ht="12.75" customHeight="1" x14ac:dyDescent="0.2">
      <c r="A230" s="72"/>
      <c r="B230" s="72" t="s">
        <v>348</v>
      </c>
      <c r="C230" s="73"/>
      <c r="D230" s="74"/>
      <c r="E230" s="75" t="s">
        <v>349</v>
      </c>
      <c r="F230" s="76"/>
      <c r="G230" s="76" t="s">
        <v>222</v>
      </c>
      <c r="H230" s="76"/>
      <c r="I230" s="76"/>
      <c r="J230" s="76"/>
      <c r="K230" s="76"/>
      <c r="L230" s="76"/>
      <c r="M230" s="77" t="str">
        <f>G230</f>
        <v>GRADE C112</v>
      </c>
      <c r="N230" s="76"/>
      <c r="O230" s="76"/>
      <c r="P230" s="77"/>
    </row>
    <row r="231" spans="1:16" s="68" customFormat="1" ht="12.75" customHeight="1" x14ac:dyDescent="0.2">
      <c r="A231" s="63"/>
      <c r="B231" s="63" t="s">
        <v>248</v>
      </c>
      <c r="C231" s="69"/>
      <c r="D231" s="65"/>
      <c r="E231" s="70" t="s">
        <v>249</v>
      </c>
      <c r="F231" s="66"/>
      <c r="G231" s="66" t="s">
        <v>247</v>
      </c>
      <c r="H231" s="66"/>
      <c r="I231" s="66"/>
      <c r="J231" s="66"/>
      <c r="K231" s="66"/>
      <c r="L231" s="66"/>
      <c r="M231" s="66" t="s">
        <v>247</v>
      </c>
      <c r="N231" s="67"/>
      <c r="O231" s="67"/>
    </row>
    <row r="232" spans="1:16" s="78" customFormat="1" ht="12.75" customHeight="1" x14ac:dyDescent="0.2">
      <c r="A232" s="72"/>
      <c r="B232" s="72" t="s">
        <v>350</v>
      </c>
      <c r="C232" s="73"/>
      <c r="D232" s="74"/>
      <c r="E232" s="75" t="s">
        <v>351</v>
      </c>
      <c r="F232" s="76"/>
      <c r="G232" s="76" t="s">
        <v>247</v>
      </c>
      <c r="H232" s="76"/>
      <c r="I232" s="76"/>
      <c r="J232" s="76"/>
      <c r="K232" s="76"/>
      <c r="L232" s="76"/>
      <c r="M232" s="77" t="str">
        <f>G232</f>
        <v>GRADE C109</v>
      </c>
      <c r="N232" s="76"/>
      <c r="O232" s="76"/>
      <c r="P232" s="77"/>
    </row>
    <row r="233" spans="1:16" s="68" customFormat="1" ht="12.75" customHeight="1" x14ac:dyDescent="0.2">
      <c r="A233" s="63"/>
      <c r="B233" s="63" t="s">
        <v>269</v>
      </c>
      <c r="C233" s="69"/>
      <c r="D233" s="65"/>
      <c r="E233" s="70" t="s">
        <v>270</v>
      </c>
      <c r="F233" s="66"/>
      <c r="G233" s="66" t="s">
        <v>268</v>
      </c>
      <c r="H233" s="66"/>
      <c r="I233" s="66"/>
      <c r="J233" s="66"/>
      <c r="K233" s="66"/>
      <c r="L233" s="66"/>
      <c r="M233" s="66" t="s">
        <v>268</v>
      </c>
      <c r="N233" s="67"/>
      <c r="O233" s="67"/>
    </row>
    <row r="234" spans="1:16" ht="12.75" customHeight="1" x14ac:dyDescent="0.2">
      <c r="A234" s="27"/>
      <c r="B234" s="14" t="s">
        <v>290</v>
      </c>
      <c r="C234" s="15">
        <v>153</v>
      </c>
      <c r="D234" s="16"/>
      <c r="E234" s="57" t="s">
        <v>363</v>
      </c>
      <c r="F234" s="19">
        <v>1</v>
      </c>
      <c r="G234" s="19" t="s">
        <v>183</v>
      </c>
      <c r="M234" s="19" t="s">
        <v>183</v>
      </c>
      <c r="N234" s="1"/>
      <c r="O234" s="1"/>
    </row>
    <row r="235" spans="1:16" ht="12.75" customHeight="1" x14ac:dyDescent="0.2">
      <c r="A235" s="27"/>
      <c r="B235" s="14" t="s">
        <v>291</v>
      </c>
      <c r="C235" s="15">
        <v>154</v>
      </c>
      <c r="D235" s="16"/>
      <c r="E235" s="57" t="s">
        <v>292</v>
      </c>
      <c r="F235" s="19">
        <v>1</v>
      </c>
      <c r="G235" s="19" t="s">
        <v>210</v>
      </c>
      <c r="M235" s="19" t="s">
        <v>210</v>
      </c>
      <c r="N235" s="1"/>
      <c r="O235" s="1"/>
    </row>
    <row r="236" spans="1:16" ht="12.75" customHeight="1" x14ac:dyDescent="0.2">
      <c r="A236" s="27"/>
      <c r="B236" s="14" t="s">
        <v>293</v>
      </c>
      <c r="C236" s="15">
        <v>155</v>
      </c>
      <c r="D236" s="16"/>
      <c r="E236" s="57" t="s">
        <v>294</v>
      </c>
      <c r="F236" s="19">
        <v>1</v>
      </c>
      <c r="G236" s="19" t="s">
        <v>222</v>
      </c>
      <c r="M236" s="19" t="s">
        <v>222</v>
      </c>
      <c r="N236" s="1"/>
      <c r="O236" s="1"/>
    </row>
    <row r="237" spans="1:16" ht="12.75" customHeight="1" x14ac:dyDescent="0.2">
      <c r="A237" s="27"/>
      <c r="B237" s="14" t="s">
        <v>295</v>
      </c>
      <c r="C237" s="15">
        <v>156</v>
      </c>
      <c r="D237" s="16"/>
      <c r="E237" s="57" t="s">
        <v>296</v>
      </c>
      <c r="F237" s="19">
        <v>12</v>
      </c>
      <c r="G237" s="19" t="s">
        <v>231</v>
      </c>
      <c r="M237" s="19" t="s">
        <v>231</v>
      </c>
      <c r="N237" s="1"/>
      <c r="O237" s="1"/>
    </row>
    <row r="238" spans="1:16" ht="12.75" customHeight="1" x14ac:dyDescent="0.2">
      <c r="A238" s="27"/>
      <c r="B238" s="14" t="s">
        <v>297</v>
      </c>
      <c r="C238" s="15">
        <v>157</v>
      </c>
      <c r="D238" s="16"/>
      <c r="E238" s="57" t="s">
        <v>298</v>
      </c>
      <c r="F238" s="19">
        <v>2</v>
      </c>
      <c r="G238" s="19" t="s">
        <v>240</v>
      </c>
      <c r="M238" s="19" t="s">
        <v>240</v>
      </c>
      <c r="N238" s="1"/>
      <c r="O238" s="1"/>
    </row>
    <row r="239" spans="1:16" ht="12.75" customHeight="1" x14ac:dyDescent="0.2">
      <c r="A239" s="27"/>
      <c r="B239" s="14" t="s">
        <v>299</v>
      </c>
      <c r="C239" s="15">
        <v>158</v>
      </c>
      <c r="D239" s="16"/>
      <c r="E239" s="57" t="s">
        <v>300</v>
      </c>
      <c r="F239" s="19">
        <v>1</v>
      </c>
      <c r="G239" s="19" t="s">
        <v>240</v>
      </c>
      <c r="M239" s="19" t="s">
        <v>240</v>
      </c>
      <c r="N239" s="1"/>
      <c r="O239" s="1"/>
    </row>
    <row r="240" spans="1:16" ht="12.75" customHeight="1" x14ac:dyDescent="0.2">
      <c r="A240" s="27"/>
      <c r="B240" s="14" t="s">
        <v>256</v>
      </c>
      <c r="C240" s="15">
        <v>159</v>
      </c>
      <c r="D240" s="16"/>
      <c r="E240" s="57" t="s">
        <v>257</v>
      </c>
      <c r="F240" s="19">
        <v>1</v>
      </c>
      <c r="G240" s="19" t="s">
        <v>258</v>
      </c>
      <c r="M240" s="19" t="s">
        <v>258</v>
      </c>
      <c r="N240" s="1"/>
      <c r="O240" s="1"/>
    </row>
    <row r="241" spans="1:16" ht="12.75" customHeight="1" x14ac:dyDescent="0.2">
      <c r="A241" s="27"/>
      <c r="B241" s="14" t="s">
        <v>301</v>
      </c>
      <c r="C241" s="15">
        <v>160</v>
      </c>
      <c r="D241" s="16"/>
      <c r="E241" s="57" t="s">
        <v>302</v>
      </c>
      <c r="F241" s="19">
        <v>1</v>
      </c>
      <c r="G241" s="19" t="s">
        <v>263</v>
      </c>
      <c r="M241" s="19" t="s">
        <v>263</v>
      </c>
      <c r="N241" s="1"/>
      <c r="O241" s="1"/>
    </row>
    <row r="242" spans="1:16" ht="12.75" customHeight="1" x14ac:dyDescent="0.2">
      <c r="A242" s="27"/>
      <c r="B242" s="14" t="s">
        <v>303</v>
      </c>
      <c r="C242" s="15">
        <v>161</v>
      </c>
      <c r="D242" s="16"/>
      <c r="E242" s="57" t="s">
        <v>304</v>
      </c>
      <c r="F242" s="19">
        <v>1</v>
      </c>
      <c r="G242" s="19" t="s">
        <v>273</v>
      </c>
      <c r="M242" s="19" t="s">
        <v>273</v>
      </c>
      <c r="N242" s="1"/>
      <c r="O242" s="1"/>
    </row>
    <row r="243" spans="1:16" ht="12.75" customHeight="1" x14ac:dyDescent="0.2">
      <c r="A243" s="27"/>
      <c r="B243" s="14" t="s">
        <v>279</v>
      </c>
      <c r="C243" s="15">
        <v>162</v>
      </c>
      <c r="D243" s="16"/>
      <c r="E243" s="57" t="s">
        <v>280</v>
      </c>
      <c r="F243" s="19">
        <v>5</v>
      </c>
      <c r="G243" s="19" t="s">
        <v>281</v>
      </c>
      <c r="M243" s="19" t="s">
        <v>281</v>
      </c>
      <c r="N243" s="1"/>
      <c r="O243" s="1"/>
    </row>
    <row r="244" spans="1:16" ht="12.75" customHeight="1" x14ac:dyDescent="0.2">
      <c r="A244" s="27"/>
      <c r="B244" s="14"/>
      <c r="D244" s="16"/>
      <c r="E244" s="18" t="s">
        <v>0</v>
      </c>
      <c r="F244" s="29">
        <f>SUM(F219:F243)</f>
        <v>37</v>
      </c>
      <c r="H244" s="29">
        <f>SUM(H219:H243)</f>
        <v>0</v>
      </c>
      <c r="J244" s="29">
        <f>SUM(J219:J243)</f>
        <v>0</v>
      </c>
      <c r="L244" s="29">
        <f>SUM(L219:L243)</f>
        <v>0</v>
      </c>
      <c r="N244" s="29">
        <f>SUM(N219:N243)</f>
        <v>0</v>
      </c>
      <c r="O244" s="1"/>
    </row>
    <row r="245" spans="1:16" ht="12.75" customHeight="1" x14ac:dyDescent="0.2">
      <c r="A245" s="27"/>
      <c r="B245" s="14"/>
      <c r="D245" s="16"/>
      <c r="E245" s="18"/>
      <c r="N245" s="1"/>
      <c r="O245" s="1"/>
    </row>
    <row r="246" spans="1:16" ht="12.75" customHeight="1" x14ac:dyDescent="0.2">
      <c r="A246" s="27"/>
      <c r="B246" s="14"/>
      <c r="D246" s="16"/>
      <c r="E246" s="8" t="s">
        <v>28</v>
      </c>
    </row>
    <row r="247" spans="1:16" ht="12.75" customHeight="1" x14ac:dyDescent="0.2">
      <c r="A247" s="27"/>
      <c r="B247" s="14"/>
      <c r="D247" s="16"/>
      <c r="E247" s="17" t="s">
        <v>17</v>
      </c>
    </row>
    <row r="248" spans="1:16" ht="12.75" customHeight="1" x14ac:dyDescent="0.2">
      <c r="A248" s="27"/>
      <c r="B248" s="14"/>
      <c r="D248" s="16"/>
      <c r="E248" s="17" t="s">
        <v>16</v>
      </c>
    </row>
    <row r="249" spans="1:16" ht="12.75" customHeight="1" x14ac:dyDescent="0.2">
      <c r="A249" s="27"/>
      <c r="B249" s="14"/>
      <c r="C249" s="15">
        <v>163</v>
      </c>
      <c r="D249" s="16"/>
      <c r="E249" s="17" t="s">
        <v>364</v>
      </c>
      <c r="F249" s="19">
        <v>1</v>
      </c>
      <c r="G249" s="19">
        <v>139249.45355635992</v>
      </c>
      <c r="M249" s="19">
        <f t="shared" ref="M249:M250" si="5">G249*(1+$P$8)</f>
        <v>141895.19317393075</v>
      </c>
    </row>
    <row r="250" spans="1:16" ht="12.75" customHeight="1" x14ac:dyDescent="0.2">
      <c r="A250" s="27"/>
      <c r="B250" s="14"/>
      <c r="C250" s="15">
        <v>164</v>
      </c>
      <c r="D250" s="16"/>
      <c r="E250" s="17" t="s">
        <v>29</v>
      </c>
      <c r="F250" s="28">
        <v>1</v>
      </c>
      <c r="G250" s="19">
        <v>84567.98845767125</v>
      </c>
      <c r="H250" s="28"/>
      <c r="J250" s="28"/>
      <c r="L250" s="28"/>
      <c r="M250" s="19">
        <f t="shared" si="5"/>
        <v>86174.780238366991</v>
      </c>
      <c r="N250" s="28"/>
    </row>
    <row r="251" spans="1:16" ht="12.75" customHeight="1" x14ac:dyDescent="0.2">
      <c r="A251" s="27"/>
      <c r="B251" s="14"/>
      <c r="D251" s="16"/>
      <c r="E251" s="18" t="s">
        <v>0</v>
      </c>
      <c r="F251" s="19">
        <f>SUM(F249:F250)</f>
        <v>2</v>
      </c>
      <c r="H251" s="19">
        <f>SUM(H249:H250)</f>
        <v>0</v>
      </c>
      <c r="J251" s="19">
        <f>SUM(J249:J250)</f>
        <v>0</v>
      </c>
      <c r="L251" s="19">
        <f>SUM(L249:L250)</f>
        <v>0</v>
      </c>
      <c r="N251" s="19">
        <f>SUM(N249:N250)</f>
        <v>0</v>
      </c>
    </row>
    <row r="252" spans="1:16" ht="12.75" customHeight="1" x14ac:dyDescent="0.2">
      <c r="A252" s="27"/>
      <c r="B252" s="14"/>
      <c r="D252" s="16"/>
      <c r="E252" s="18"/>
    </row>
    <row r="253" spans="1:16" ht="12.75" customHeight="1" x14ac:dyDescent="0.2">
      <c r="A253" s="27"/>
      <c r="B253" s="14"/>
      <c r="D253" s="16"/>
      <c r="E253" s="58" t="s">
        <v>305</v>
      </c>
      <c r="N253" s="1"/>
      <c r="O253" s="1"/>
    </row>
    <row r="254" spans="1:16" ht="12.75" customHeight="1" x14ac:dyDescent="0.2">
      <c r="A254" s="27"/>
      <c r="B254" s="14"/>
      <c r="D254" s="16"/>
      <c r="E254" s="58" t="s">
        <v>12</v>
      </c>
      <c r="N254" s="1"/>
      <c r="O254" s="1"/>
    </row>
    <row r="255" spans="1:16" ht="12.75" customHeight="1" x14ac:dyDescent="0.2">
      <c r="A255" s="27"/>
      <c r="B255" s="14"/>
      <c r="D255" s="16"/>
      <c r="E255" s="58" t="s">
        <v>111</v>
      </c>
      <c r="N255" s="1"/>
      <c r="O255" s="1"/>
    </row>
    <row r="256" spans="1:16" s="78" customFormat="1" ht="12.75" customHeight="1" x14ac:dyDescent="0.2">
      <c r="A256" s="72"/>
      <c r="B256" s="72"/>
      <c r="C256" s="15">
        <v>165</v>
      </c>
      <c r="D256" s="74"/>
      <c r="E256" s="75" t="s">
        <v>344</v>
      </c>
      <c r="F256" s="76">
        <v>9</v>
      </c>
      <c r="G256" s="76"/>
      <c r="H256" s="76"/>
      <c r="I256" s="76"/>
      <c r="J256" s="76"/>
      <c r="K256" s="76"/>
      <c r="L256" s="76"/>
      <c r="M256" s="76"/>
      <c r="N256" s="76"/>
      <c r="O256" s="77"/>
      <c r="P256" s="76"/>
    </row>
    <row r="257" spans="1:16" s="78" customFormat="1" ht="12.75" customHeight="1" x14ac:dyDescent="0.2">
      <c r="A257" s="72"/>
      <c r="B257" s="72" t="s">
        <v>345</v>
      </c>
      <c r="C257" s="73"/>
      <c r="D257" s="74"/>
      <c r="E257" s="75" t="s">
        <v>346</v>
      </c>
      <c r="F257" s="76"/>
      <c r="G257" s="76" t="s">
        <v>183</v>
      </c>
      <c r="H257" s="76"/>
      <c r="I257" s="76"/>
      <c r="J257" s="76"/>
      <c r="K257" s="76"/>
      <c r="L257" s="76"/>
      <c r="M257" s="77" t="str">
        <f>G257</f>
        <v>GRADE C115</v>
      </c>
      <c r="N257" s="76"/>
      <c r="O257" s="76"/>
      <c r="P257" s="77"/>
    </row>
    <row r="258" spans="1:16" s="78" customFormat="1" ht="12.75" customHeight="1" x14ac:dyDescent="0.2">
      <c r="A258" s="72"/>
      <c r="B258" s="72" t="s">
        <v>181</v>
      </c>
      <c r="C258" s="73"/>
      <c r="D258" s="74"/>
      <c r="E258" s="75" t="s">
        <v>182</v>
      </c>
      <c r="F258" s="76"/>
      <c r="G258" s="76" t="s">
        <v>183</v>
      </c>
      <c r="H258" s="76"/>
      <c r="I258" s="76"/>
      <c r="J258" s="76"/>
      <c r="K258" s="76"/>
      <c r="L258" s="76"/>
      <c r="M258" s="77" t="str">
        <f>G258</f>
        <v>GRADE C115</v>
      </c>
      <c r="N258" s="76"/>
      <c r="O258" s="76"/>
      <c r="P258" s="77"/>
    </row>
    <row r="259" spans="1:16" s="78" customFormat="1" ht="12.75" customHeight="1" x14ac:dyDescent="0.2">
      <c r="A259" s="72"/>
      <c r="B259" s="72" t="s">
        <v>219</v>
      </c>
      <c r="C259" s="73"/>
      <c r="D259" s="74"/>
      <c r="E259" s="75" t="s">
        <v>347</v>
      </c>
      <c r="F259" s="76"/>
      <c r="G259" s="76" t="s">
        <v>210</v>
      </c>
      <c r="H259" s="76"/>
      <c r="I259" s="76"/>
      <c r="J259" s="76"/>
      <c r="K259" s="76"/>
      <c r="L259" s="76"/>
      <c r="M259" s="77" t="str">
        <f>G259</f>
        <v>GRADE C113</v>
      </c>
      <c r="N259" s="76"/>
      <c r="O259" s="76"/>
      <c r="P259" s="77"/>
    </row>
    <row r="260" spans="1:16" s="68" customFormat="1" ht="12.75" customHeight="1" x14ac:dyDescent="0.2">
      <c r="A260" s="63"/>
      <c r="B260" s="63" t="s">
        <v>220</v>
      </c>
      <c r="C260" s="69"/>
      <c r="D260" s="65"/>
      <c r="E260" s="70" t="s">
        <v>221</v>
      </c>
      <c r="F260" s="66"/>
      <c r="G260" s="66" t="s">
        <v>222</v>
      </c>
      <c r="H260" s="66"/>
      <c r="I260" s="66"/>
      <c r="J260" s="66"/>
      <c r="K260" s="66"/>
      <c r="L260" s="66"/>
      <c r="M260" s="66" t="s">
        <v>222</v>
      </c>
      <c r="N260" s="67"/>
      <c r="O260" s="67"/>
    </row>
    <row r="261" spans="1:16" s="78" customFormat="1" ht="12.75" customHeight="1" x14ac:dyDescent="0.2">
      <c r="A261" s="72"/>
      <c r="B261" s="72" t="s">
        <v>348</v>
      </c>
      <c r="C261" s="73"/>
      <c r="D261" s="74"/>
      <c r="E261" s="75" t="s">
        <v>349</v>
      </c>
      <c r="F261" s="76"/>
      <c r="G261" s="76" t="s">
        <v>222</v>
      </c>
      <c r="H261" s="76"/>
      <c r="I261" s="76"/>
      <c r="J261" s="76"/>
      <c r="K261" s="76"/>
      <c r="L261" s="76"/>
      <c r="M261" s="77" t="str">
        <f>G261</f>
        <v>GRADE C112</v>
      </c>
      <c r="N261" s="76"/>
      <c r="O261" s="76"/>
      <c r="P261" s="77"/>
    </row>
    <row r="262" spans="1:16" s="68" customFormat="1" ht="12.75" customHeight="1" x14ac:dyDescent="0.2">
      <c r="A262" s="63"/>
      <c r="B262" s="63" t="s">
        <v>248</v>
      </c>
      <c r="C262" s="69"/>
      <c r="D262" s="65"/>
      <c r="E262" s="70" t="s">
        <v>249</v>
      </c>
      <c r="F262" s="66"/>
      <c r="G262" s="66" t="s">
        <v>247</v>
      </c>
      <c r="H262" s="66"/>
      <c r="I262" s="66"/>
      <c r="J262" s="66"/>
      <c r="K262" s="66"/>
      <c r="L262" s="66"/>
      <c r="M262" s="66" t="s">
        <v>247</v>
      </c>
      <c r="N262" s="67"/>
      <c r="O262" s="67"/>
    </row>
    <row r="263" spans="1:16" s="78" customFormat="1" ht="12.75" customHeight="1" x14ac:dyDescent="0.2">
      <c r="A263" s="72"/>
      <c r="B263" s="72" t="s">
        <v>350</v>
      </c>
      <c r="C263" s="73"/>
      <c r="D263" s="74"/>
      <c r="E263" s="75" t="s">
        <v>351</v>
      </c>
      <c r="F263" s="76"/>
      <c r="G263" s="76" t="s">
        <v>247</v>
      </c>
      <c r="H263" s="76"/>
      <c r="I263" s="76"/>
      <c r="J263" s="76"/>
      <c r="K263" s="76"/>
      <c r="L263" s="76"/>
      <c r="M263" s="77" t="str">
        <f>G263</f>
        <v>GRADE C109</v>
      </c>
      <c r="N263" s="76"/>
      <c r="O263" s="76"/>
      <c r="P263" s="77"/>
    </row>
    <row r="264" spans="1:16" s="68" customFormat="1" ht="12.75" customHeight="1" x14ac:dyDescent="0.2">
      <c r="A264" s="63"/>
      <c r="B264" s="63" t="s">
        <v>269</v>
      </c>
      <c r="C264" s="69"/>
      <c r="D264" s="65"/>
      <c r="E264" s="70" t="s">
        <v>270</v>
      </c>
      <c r="F264" s="66"/>
      <c r="G264" s="66" t="s">
        <v>268</v>
      </c>
      <c r="H264" s="66"/>
      <c r="I264" s="66"/>
      <c r="J264" s="66"/>
      <c r="K264" s="66"/>
      <c r="L264" s="66"/>
      <c r="M264" s="66" t="s">
        <v>268</v>
      </c>
      <c r="N264" s="67"/>
      <c r="O264" s="67"/>
    </row>
    <row r="265" spans="1:16" ht="12.75" customHeight="1" x14ac:dyDescent="0.2">
      <c r="A265" s="27"/>
      <c r="B265" s="14" t="s">
        <v>227</v>
      </c>
      <c r="C265" s="15">
        <v>166</v>
      </c>
      <c r="D265" s="16"/>
      <c r="E265" s="57" t="s">
        <v>19</v>
      </c>
      <c r="F265" s="19">
        <v>3</v>
      </c>
      <c r="G265" s="19" t="s">
        <v>222</v>
      </c>
      <c r="M265" s="19" t="s">
        <v>222</v>
      </c>
      <c r="N265" s="1"/>
      <c r="O265" s="1"/>
    </row>
    <row r="266" spans="1:16" ht="12.75" customHeight="1" x14ac:dyDescent="0.2">
      <c r="A266" s="27"/>
      <c r="B266" s="14" t="s">
        <v>306</v>
      </c>
      <c r="C266" s="15">
        <v>167</v>
      </c>
      <c r="D266" s="16"/>
      <c r="E266" s="57" t="s">
        <v>307</v>
      </c>
      <c r="F266" s="19">
        <v>1</v>
      </c>
      <c r="G266" s="19" t="s">
        <v>240</v>
      </c>
      <c r="M266" s="19" t="s">
        <v>240</v>
      </c>
      <c r="N266" s="1"/>
      <c r="O266" s="1"/>
    </row>
    <row r="267" spans="1:16" ht="12.75" customHeight="1" x14ac:dyDescent="0.2">
      <c r="A267" s="27"/>
      <c r="B267" s="14" t="s">
        <v>259</v>
      </c>
      <c r="C267" s="15">
        <v>168</v>
      </c>
      <c r="D267" s="16"/>
      <c r="E267" s="57" t="s">
        <v>260</v>
      </c>
      <c r="F267" s="19">
        <v>1</v>
      </c>
      <c r="G267" s="19" t="s">
        <v>258</v>
      </c>
      <c r="M267" s="19" t="s">
        <v>258</v>
      </c>
      <c r="N267" s="1"/>
      <c r="O267" s="1"/>
    </row>
    <row r="268" spans="1:16" ht="12.75" customHeight="1" x14ac:dyDescent="0.2">
      <c r="A268" s="27"/>
      <c r="B268" s="14" t="s">
        <v>308</v>
      </c>
      <c r="C268" s="15">
        <v>169</v>
      </c>
      <c r="D268" s="16"/>
      <c r="E268" s="57" t="s">
        <v>365</v>
      </c>
      <c r="F268" s="19">
        <v>2</v>
      </c>
      <c r="G268" s="19" t="s">
        <v>268</v>
      </c>
      <c r="M268" s="19" t="s">
        <v>268</v>
      </c>
      <c r="N268" s="1"/>
      <c r="O268" s="1"/>
    </row>
    <row r="269" spans="1:16" ht="12.75" customHeight="1" x14ac:dyDescent="0.2">
      <c r="A269" s="27"/>
      <c r="B269" s="14"/>
      <c r="D269" s="16"/>
      <c r="E269" s="18" t="s">
        <v>0</v>
      </c>
      <c r="F269" s="29">
        <f>SUM(F256:F268)</f>
        <v>16</v>
      </c>
      <c r="H269" s="29">
        <f>SUM(H256:H268)</f>
        <v>0</v>
      </c>
      <c r="J269" s="29">
        <f>SUM(J256:J268)</f>
        <v>0</v>
      </c>
      <c r="L269" s="29">
        <f>SUM(L256:L268)</f>
        <v>0</v>
      </c>
      <c r="N269" s="29">
        <f>SUM(N256:N268)</f>
        <v>0</v>
      </c>
      <c r="O269" s="1"/>
    </row>
    <row r="270" spans="1:16" ht="12.75" customHeight="1" x14ac:dyDescent="0.2">
      <c r="A270" s="27"/>
      <c r="B270" s="14"/>
      <c r="D270" s="16"/>
      <c r="E270" s="18"/>
      <c r="N270" s="1"/>
      <c r="O270" s="1"/>
    </row>
    <row r="271" spans="1:16" ht="12.75" customHeight="1" x14ac:dyDescent="0.2">
      <c r="A271" s="27"/>
      <c r="B271" s="14"/>
      <c r="D271" s="16"/>
      <c r="E271" s="8" t="s">
        <v>28</v>
      </c>
    </row>
    <row r="272" spans="1:16" ht="12.75" customHeight="1" x14ac:dyDescent="0.2">
      <c r="A272" s="27"/>
      <c r="B272" s="14"/>
      <c r="D272" s="16"/>
      <c r="E272" s="17" t="s">
        <v>17</v>
      </c>
    </row>
    <row r="273" spans="1:14" ht="12.75" customHeight="1" x14ac:dyDescent="0.2">
      <c r="A273" s="27"/>
      <c r="B273" s="14"/>
      <c r="D273" s="16"/>
      <c r="E273" s="17" t="s">
        <v>11</v>
      </c>
    </row>
    <row r="274" spans="1:14" ht="12.75" customHeight="1" x14ac:dyDescent="0.2">
      <c r="A274" s="27"/>
      <c r="B274" s="14"/>
      <c r="C274" s="15">
        <v>170</v>
      </c>
      <c r="D274" s="16"/>
      <c r="E274" s="17" t="s">
        <v>27</v>
      </c>
      <c r="F274" s="19">
        <v>37</v>
      </c>
    </row>
    <row r="275" spans="1:14" ht="12.75" customHeight="1" x14ac:dyDescent="0.2">
      <c r="A275" s="27"/>
      <c r="B275" s="14"/>
      <c r="D275" s="16"/>
      <c r="E275" s="17" t="s">
        <v>26</v>
      </c>
      <c r="G275" s="19">
        <v>129572.79661430778</v>
      </c>
      <c r="M275" s="19">
        <f t="shared" ref="M275:M283" si="6">G275*(1+$P$8)</f>
        <v>132034.67974997961</v>
      </c>
    </row>
    <row r="276" spans="1:14" ht="12.75" customHeight="1" x14ac:dyDescent="0.2">
      <c r="A276" s="27"/>
      <c r="B276" s="14"/>
      <c r="D276" s="16"/>
      <c r="E276" s="17" t="s">
        <v>25</v>
      </c>
      <c r="G276" s="19">
        <v>122640.8203888969</v>
      </c>
      <c r="H276" s="16"/>
      <c r="M276" s="19">
        <f t="shared" si="6"/>
        <v>124970.99597628594</v>
      </c>
    </row>
    <row r="277" spans="1:14" ht="12.75" customHeight="1" x14ac:dyDescent="0.2">
      <c r="A277" s="27"/>
      <c r="B277" s="14"/>
      <c r="D277" s="16"/>
      <c r="E277" s="17" t="s">
        <v>24</v>
      </c>
      <c r="G277" s="19">
        <v>108692.00824442056</v>
      </c>
      <c r="H277" s="16"/>
      <c r="M277" s="19">
        <f t="shared" si="6"/>
        <v>110757.15640106454</v>
      </c>
    </row>
    <row r="278" spans="1:14" ht="12.75" customHeight="1" x14ac:dyDescent="0.2">
      <c r="A278" s="27"/>
      <c r="B278" s="14"/>
      <c r="D278" s="16"/>
      <c r="E278" s="17" t="s">
        <v>23</v>
      </c>
      <c r="G278" s="19">
        <v>100326.69875587482</v>
      </c>
      <c r="H278" s="16"/>
      <c r="M278" s="19">
        <f t="shared" si="6"/>
        <v>102232.90603223644</v>
      </c>
    </row>
    <row r="279" spans="1:14" ht="12.75" customHeight="1" x14ac:dyDescent="0.2">
      <c r="A279" s="27"/>
      <c r="B279" s="14"/>
      <c r="D279" s="16"/>
      <c r="E279" s="17" t="s">
        <v>22</v>
      </c>
      <c r="G279" s="19">
        <v>83581.494518936437</v>
      </c>
      <c r="H279" s="16"/>
      <c r="M279" s="19">
        <f t="shared" si="6"/>
        <v>85169.542914796228</v>
      </c>
    </row>
    <row r="280" spans="1:14" ht="12.75" customHeight="1" x14ac:dyDescent="0.2">
      <c r="A280" s="27"/>
      <c r="B280" s="14"/>
      <c r="C280" s="15">
        <v>171</v>
      </c>
      <c r="D280" s="16"/>
      <c r="E280" s="17" t="s">
        <v>21</v>
      </c>
      <c r="F280" s="19">
        <v>10</v>
      </c>
      <c r="G280" s="19">
        <v>106831.72464758593</v>
      </c>
      <c r="M280" s="19">
        <f t="shared" si="6"/>
        <v>108861.52741589006</v>
      </c>
    </row>
    <row r="281" spans="1:14" ht="12.75" customHeight="1" x14ac:dyDescent="0.2">
      <c r="A281" s="27"/>
      <c r="B281" s="14"/>
      <c r="C281" s="15">
        <v>172</v>
      </c>
      <c r="D281" s="16"/>
      <c r="E281" s="17" t="s">
        <v>20</v>
      </c>
      <c r="F281" s="19">
        <v>5</v>
      </c>
      <c r="G281" s="19">
        <v>84976.375733384048</v>
      </c>
      <c r="M281" s="19">
        <f t="shared" si="6"/>
        <v>86590.926872318334</v>
      </c>
    </row>
    <row r="282" spans="1:14" ht="12.75" customHeight="1" x14ac:dyDescent="0.2">
      <c r="A282" s="27"/>
      <c r="B282" s="14"/>
      <c r="C282" s="15">
        <v>173</v>
      </c>
      <c r="D282" s="16"/>
      <c r="E282" s="17" t="s">
        <v>366</v>
      </c>
      <c r="F282" s="19">
        <v>12</v>
      </c>
      <c r="G282" s="19">
        <v>80794.383955467856</v>
      </c>
      <c r="M282" s="19">
        <f t="shared" si="6"/>
        <v>82329.477250621741</v>
      </c>
    </row>
    <row r="283" spans="1:14" ht="12.75" customHeight="1" x14ac:dyDescent="0.2">
      <c r="A283" s="27"/>
      <c r="B283" s="14"/>
      <c r="C283" s="15">
        <v>174</v>
      </c>
      <c r="D283" s="16"/>
      <c r="E283" s="17" t="s">
        <v>18</v>
      </c>
      <c r="F283" s="28">
        <v>33</v>
      </c>
      <c r="G283" s="19">
        <v>45942.555706338193</v>
      </c>
      <c r="H283" s="28"/>
      <c r="J283" s="28"/>
      <c r="L283" s="28"/>
      <c r="M283" s="19">
        <f t="shared" si="6"/>
        <v>46815.464264758615</v>
      </c>
      <c r="N283" s="28"/>
    </row>
    <row r="284" spans="1:14" ht="12.75" customHeight="1" x14ac:dyDescent="0.2">
      <c r="A284" s="27"/>
      <c r="B284" s="14"/>
      <c r="D284" s="16"/>
      <c r="E284" s="18" t="s">
        <v>0</v>
      </c>
      <c r="F284" s="19">
        <f>SUM(F274:F283)</f>
        <v>97</v>
      </c>
      <c r="H284" s="19">
        <f>SUM(H274:H283)</f>
        <v>0</v>
      </c>
      <c r="J284" s="19">
        <f>SUM(J274:J283)</f>
        <v>0</v>
      </c>
      <c r="L284" s="19">
        <f>SUM(L274:L283)</f>
        <v>0</v>
      </c>
      <c r="N284" s="19">
        <f>SUM(N274:N283)</f>
        <v>0</v>
      </c>
    </row>
    <row r="285" spans="1:14" ht="12.75" customHeight="1" x14ac:dyDescent="0.2">
      <c r="A285" s="27"/>
      <c r="B285" s="14"/>
      <c r="D285" s="16"/>
      <c r="E285" s="17"/>
    </row>
    <row r="286" spans="1:14" ht="12.75" customHeight="1" x14ac:dyDescent="0.2">
      <c r="A286" s="27"/>
      <c r="B286" s="14"/>
      <c r="D286" s="16"/>
      <c r="E286" s="17" t="s">
        <v>13</v>
      </c>
    </row>
    <row r="287" spans="1:14" ht="12.75" customHeight="1" x14ac:dyDescent="0.2">
      <c r="A287" s="27"/>
      <c r="B287" s="14"/>
      <c r="D287" s="16"/>
      <c r="E287" s="17" t="s">
        <v>17</v>
      </c>
    </row>
    <row r="288" spans="1:14" ht="12.75" customHeight="1" x14ac:dyDescent="0.2">
      <c r="A288" s="27"/>
      <c r="B288" s="14"/>
      <c r="D288" s="16"/>
      <c r="E288" s="17" t="s">
        <v>16</v>
      </c>
    </row>
    <row r="289" spans="1:16" ht="12.75" customHeight="1" x14ac:dyDescent="0.2">
      <c r="A289" s="27"/>
      <c r="B289" s="14"/>
      <c r="C289" s="15">
        <v>175</v>
      </c>
      <c r="D289" s="16"/>
      <c r="E289" s="17" t="s">
        <v>15</v>
      </c>
      <c r="F289" s="19">
        <v>1</v>
      </c>
      <c r="G289" s="19">
        <v>139249.45355635992</v>
      </c>
      <c r="M289" s="19">
        <f t="shared" ref="M289:M290" si="7">G289*(1+$P$8)</f>
        <v>141895.19317393075</v>
      </c>
    </row>
    <row r="290" spans="1:16" ht="12.75" customHeight="1" x14ac:dyDescent="0.2">
      <c r="A290" s="27"/>
      <c r="B290" s="14"/>
      <c r="C290" s="15">
        <v>176</v>
      </c>
      <c r="D290" s="16"/>
      <c r="E290" s="17" t="s">
        <v>14</v>
      </c>
      <c r="F290" s="28">
        <v>1</v>
      </c>
      <c r="G290" s="19">
        <v>108692.00824442056</v>
      </c>
      <c r="H290" s="28"/>
      <c r="J290" s="28"/>
      <c r="L290" s="28"/>
      <c r="M290" s="19">
        <f t="shared" si="7"/>
        <v>110757.15640106454</v>
      </c>
      <c r="N290" s="28"/>
    </row>
    <row r="291" spans="1:16" ht="12.75" customHeight="1" x14ac:dyDescent="0.2">
      <c r="A291" s="27"/>
      <c r="B291" s="14"/>
      <c r="D291" s="16"/>
      <c r="E291" s="18" t="s">
        <v>0</v>
      </c>
      <c r="F291" s="19">
        <f>SUM(F289:F290)</f>
        <v>2</v>
      </c>
      <c r="H291" s="19">
        <f>SUM(H289:H290)</f>
        <v>0</v>
      </c>
      <c r="J291" s="19">
        <f>SUM(J289:J290)</f>
        <v>0</v>
      </c>
      <c r="L291" s="19">
        <f>SUM(L289:L290)</f>
        <v>0</v>
      </c>
      <c r="N291" s="19">
        <f>SUM(N289:N290)</f>
        <v>0</v>
      </c>
    </row>
    <row r="292" spans="1:16" ht="12.75" customHeight="1" x14ac:dyDescent="0.2">
      <c r="A292" s="27"/>
      <c r="B292" s="14"/>
      <c r="D292" s="16"/>
      <c r="E292" s="18"/>
    </row>
    <row r="293" spans="1:16" ht="12.75" customHeight="1" x14ac:dyDescent="0.2">
      <c r="A293" s="27"/>
      <c r="B293" s="14"/>
      <c r="D293" s="16"/>
      <c r="E293" s="17" t="s">
        <v>13</v>
      </c>
      <c r="N293" s="1"/>
      <c r="O293" s="1"/>
    </row>
    <row r="294" spans="1:16" ht="12.75" customHeight="1" x14ac:dyDescent="0.2">
      <c r="A294" s="27"/>
      <c r="B294" s="14"/>
      <c r="D294" s="16"/>
      <c r="E294" s="58" t="s">
        <v>12</v>
      </c>
      <c r="N294" s="1"/>
      <c r="O294" s="1"/>
    </row>
    <row r="295" spans="1:16" ht="12.75" customHeight="1" x14ac:dyDescent="0.2">
      <c r="A295" s="27"/>
      <c r="B295" s="14"/>
      <c r="D295" s="16"/>
      <c r="E295" s="58" t="s">
        <v>282</v>
      </c>
      <c r="N295" s="1"/>
      <c r="O295" s="1"/>
    </row>
    <row r="296" spans="1:16" s="78" customFormat="1" ht="12.75" customHeight="1" x14ac:dyDescent="0.2">
      <c r="A296" s="72"/>
      <c r="B296" s="72"/>
      <c r="C296" s="15">
        <v>177</v>
      </c>
      <c r="D296" s="74"/>
      <c r="E296" s="75" t="s">
        <v>344</v>
      </c>
      <c r="F296" s="76">
        <v>4</v>
      </c>
      <c r="G296" s="76"/>
      <c r="H296" s="76"/>
      <c r="I296" s="76"/>
      <c r="J296" s="76"/>
      <c r="K296" s="76"/>
      <c r="L296" s="76"/>
      <c r="M296" s="76"/>
      <c r="N296" s="76"/>
      <c r="O296" s="77"/>
      <c r="P296" s="76"/>
    </row>
    <row r="297" spans="1:16" s="78" customFormat="1" ht="12.75" customHeight="1" x14ac:dyDescent="0.2">
      <c r="A297" s="72"/>
      <c r="B297" s="72" t="s">
        <v>345</v>
      </c>
      <c r="C297" s="73"/>
      <c r="D297" s="74"/>
      <c r="E297" s="75" t="s">
        <v>346</v>
      </c>
      <c r="F297" s="76"/>
      <c r="G297" s="76" t="s">
        <v>183</v>
      </c>
      <c r="H297" s="76"/>
      <c r="I297" s="76"/>
      <c r="J297" s="76"/>
      <c r="K297" s="76"/>
      <c r="L297" s="76"/>
      <c r="M297" s="77" t="str">
        <f>G297</f>
        <v>GRADE C115</v>
      </c>
      <c r="N297" s="76"/>
      <c r="O297" s="76"/>
      <c r="P297" s="77"/>
    </row>
    <row r="298" spans="1:16" s="78" customFormat="1" ht="12.75" customHeight="1" x14ac:dyDescent="0.2">
      <c r="A298" s="72"/>
      <c r="B298" s="72" t="s">
        <v>181</v>
      </c>
      <c r="C298" s="73"/>
      <c r="D298" s="74"/>
      <c r="E298" s="75" t="s">
        <v>182</v>
      </c>
      <c r="F298" s="76"/>
      <c r="G298" s="76" t="s">
        <v>183</v>
      </c>
      <c r="H298" s="76"/>
      <c r="I298" s="76"/>
      <c r="J298" s="76"/>
      <c r="K298" s="76"/>
      <c r="L298" s="76"/>
      <c r="M298" s="77" t="str">
        <f>G298</f>
        <v>GRADE C115</v>
      </c>
      <c r="N298" s="76"/>
      <c r="O298" s="76"/>
      <c r="P298" s="77"/>
    </row>
    <row r="299" spans="1:16" s="78" customFormat="1" ht="12.75" customHeight="1" x14ac:dyDescent="0.2">
      <c r="A299" s="72"/>
      <c r="B299" s="72" t="s">
        <v>219</v>
      </c>
      <c r="C299" s="73"/>
      <c r="D299" s="74"/>
      <c r="E299" s="75" t="s">
        <v>347</v>
      </c>
      <c r="F299" s="76"/>
      <c r="G299" s="76" t="s">
        <v>210</v>
      </c>
      <c r="H299" s="76"/>
      <c r="I299" s="76"/>
      <c r="J299" s="76"/>
      <c r="K299" s="76"/>
      <c r="L299" s="76"/>
      <c r="M299" s="77" t="str">
        <f>G299</f>
        <v>GRADE C113</v>
      </c>
      <c r="N299" s="76"/>
      <c r="O299" s="76"/>
      <c r="P299" s="77"/>
    </row>
    <row r="300" spans="1:16" s="68" customFormat="1" ht="12.75" customHeight="1" x14ac:dyDescent="0.2">
      <c r="A300" s="63"/>
      <c r="B300" s="63" t="s">
        <v>220</v>
      </c>
      <c r="C300" s="69"/>
      <c r="D300" s="65"/>
      <c r="E300" s="70" t="s">
        <v>221</v>
      </c>
      <c r="F300" s="66"/>
      <c r="G300" s="66" t="s">
        <v>222</v>
      </c>
      <c r="H300" s="66"/>
      <c r="I300" s="66"/>
      <c r="J300" s="66"/>
      <c r="K300" s="66"/>
      <c r="L300" s="66"/>
      <c r="M300" s="66" t="s">
        <v>222</v>
      </c>
      <c r="N300" s="67"/>
      <c r="O300" s="67"/>
    </row>
    <row r="301" spans="1:16" s="78" customFormat="1" ht="12.75" customHeight="1" x14ac:dyDescent="0.2">
      <c r="A301" s="72"/>
      <c r="B301" s="72" t="s">
        <v>348</v>
      </c>
      <c r="C301" s="73"/>
      <c r="D301" s="74"/>
      <c r="E301" s="75" t="s">
        <v>349</v>
      </c>
      <c r="F301" s="76"/>
      <c r="G301" s="76" t="s">
        <v>222</v>
      </c>
      <c r="H301" s="76"/>
      <c r="I301" s="76"/>
      <c r="J301" s="76"/>
      <c r="K301" s="76"/>
      <c r="L301" s="76"/>
      <c r="M301" s="77" t="str">
        <f>G301</f>
        <v>GRADE C112</v>
      </c>
      <c r="N301" s="76"/>
      <c r="O301" s="76"/>
      <c r="P301" s="77"/>
    </row>
    <row r="302" spans="1:16" s="68" customFormat="1" ht="12.75" customHeight="1" x14ac:dyDescent="0.2">
      <c r="A302" s="63"/>
      <c r="B302" s="63" t="s">
        <v>248</v>
      </c>
      <c r="C302" s="69"/>
      <c r="D302" s="65"/>
      <c r="E302" s="70" t="s">
        <v>249</v>
      </c>
      <c r="F302" s="66"/>
      <c r="G302" s="66" t="s">
        <v>247</v>
      </c>
      <c r="H302" s="66"/>
      <c r="I302" s="66"/>
      <c r="J302" s="66"/>
      <c r="K302" s="66"/>
      <c r="L302" s="66"/>
      <c r="M302" s="66" t="s">
        <v>247</v>
      </c>
      <c r="N302" s="67"/>
      <c r="O302" s="67"/>
    </row>
    <row r="303" spans="1:16" s="78" customFormat="1" ht="12.75" customHeight="1" x14ac:dyDescent="0.2">
      <c r="A303" s="72"/>
      <c r="B303" s="72" t="s">
        <v>350</v>
      </c>
      <c r="C303" s="73"/>
      <c r="D303" s="74"/>
      <c r="E303" s="75" t="s">
        <v>351</v>
      </c>
      <c r="F303" s="76"/>
      <c r="G303" s="76" t="s">
        <v>247</v>
      </c>
      <c r="H303" s="76"/>
      <c r="I303" s="76"/>
      <c r="J303" s="76"/>
      <c r="K303" s="76"/>
      <c r="L303" s="76"/>
      <c r="M303" s="77" t="str">
        <f>G303</f>
        <v>GRADE C109</v>
      </c>
      <c r="N303" s="76"/>
      <c r="O303" s="76"/>
      <c r="P303" s="77"/>
    </row>
    <row r="304" spans="1:16" s="68" customFormat="1" ht="12.75" customHeight="1" x14ac:dyDescent="0.2">
      <c r="A304" s="63"/>
      <c r="B304" s="63" t="s">
        <v>269</v>
      </c>
      <c r="C304" s="69"/>
      <c r="D304" s="65"/>
      <c r="E304" s="70" t="s">
        <v>270</v>
      </c>
      <c r="F304" s="66"/>
      <c r="G304" s="66" t="s">
        <v>268</v>
      </c>
      <c r="H304" s="66"/>
      <c r="I304" s="66"/>
      <c r="J304" s="66"/>
      <c r="K304" s="66"/>
      <c r="L304" s="66"/>
      <c r="M304" s="66" t="s">
        <v>268</v>
      </c>
      <c r="N304" s="67"/>
      <c r="O304" s="67"/>
    </row>
    <row r="305" spans="1:15" ht="12.75" customHeight="1" x14ac:dyDescent="0.2">
      <c r="A305" s="27"/>
      <c r="B305" s="14"/>
      <c r="D305" s="16"/>
      <c r="E305" s="18" t="s">
        <v>0</v>
      </c>
      <c r="F305" s="29">
        <f>SUM(F296:F304)</f>
        <v>4</v>
      </c>
      <c r="H305" s="29">
        <f>SUM(H296:H304)</f>
        <v>0</v>
      </c>
      <c r="J305" s="29">
        <f>SUM(J296:J304)</f>
        <v>0</v>
      </c>
      <c r="L305" s="29">
        <f>SUM(L296:L304)</f>
        <v>0</v>
      </c>
      <c r="N305" s="29">
        <f>SUM(N296:N304)</f>
        <v>0</v>
      </c>
      <c r="O305" s="1"/>
    </row>
    <row r="306" spans="1:15" ht="12.75" customHeight="1" x14ac:dyDescent="0.2">
      <c r="A306" s="27"/>
      <c r="B306" s="14"/>
      <c r="D306" s="16"/>
      <c r="E306" s="18"/>
      <c r="N306" s="1"/>
      <c r="O306" s="1"/>
    </row>
    <row r="307" spans="1:15" ht="12.75" customHeight="1" x14ac:dyDescent="0.2">
      <c r="A307" s="27"/>
      <c r="B307" s="14"/>
      <c r="D307" s="16"/>
      <c r="E307" s="17" t="s">
        <v>13</v>
      </c>
    </row>
    <row r="308" spans="1:15" ht="12.75" customHeight="1" x14ac:dyDescent="0.2">
      <c r="A308" s="27"/>
      <c r="B308" s="14"/>
      <c r="D308" s="16"/>
      <c r="E308" s="17" t="s">
        <v>12</v>
      </c>
    </row>
    <row r="309" spans="1:15" ht="12.75" customHeight="1" x14ac:dyDescent="0.2">
      <c r="A309" s="27"/>
      <c r="B309" s="14"/>
      <c r="D309" s="5"/>
      <c r="E309" s="5" t="s">
        <v>11</v>
      </c>
    </row>
    <row r="310" spans="1:15" ht="12.75" customHeight="1" x14ac:dyDescent="0.2">
      <c r="A310" s="27"/>
      <c r="B310" s="14"/>
      <c r="C310" s="15">
        <v>178</v>
      </c>
      <c r="D310" s="16"/>
      <c r="E310" s="16" t="s">
        <v>10</v>
      </c>
      <c r="F310" s="19">
        <v>33</v>
      </c>
    </row>
    <row r="311" spans="1:15" ht="12.75" customHeight="1" x14ac:dyDescent="0.2">
      <c r="A311" s="27"/>
      <c r="B311" s="14"/>
      <c r="D311" s="16"/>
      <c r="E311" s="16" t="s">
        <v>9</v>
      </c>
      <c r="G311" s="19">
        <v>194059.53412824383</v>
      </c>
      <c r="M311" s="19">
        <f t="shared" ref="M311:M319" si="8">G311*(1+$P$8)</f>
        <v>197746.66527668043</v>
      </c>
    </row>
    <row r="312" spans="1:15" ht="12.75" customHeight="1" x14ac:dyDescent="0.2">
      <c r="A312" s="27"/>
      <c r="B312" s="14"/>
      <c r="D312" s="16"/>
      <c r="E312" s="17" t="s">
        <v>8</v>
      </c>
      <c r="G312" s="19">
        <v>179262.12504722143</v>
      </c>
      <c r="M312" s="19">
        <f t="shared" si="8"/>
        <v>182668.10542311863</v>
      </c>
    </row>
    <row r="313" spans="1:15" ht="12.75" customHeight="1" x14ac:dyDescent="0.2">
      <c r="A313" s="27"/>
      <c r="B313" s="14"/>
      <c r="D313" s="16"/>
      <c r="E313" s="17" t="s">
        <v>7</v>
      </c>
      <c r="G313" s="19">
        <v>152955.62001429265</v>
      </c>
      <c r="M313" s="19">
        <f t="shared" si="8"/>
        <v>155861.77679456421</v>
      </c>
    </row>
    <row r="314" spans="1:15" ht="12.75" customHeight="1" x14ac:dyDescent="0.2">
      <c r="A314" s="27"/>
      <c r="B314" s="14"/>
      <c r="D314" s="16"/>
      <c r="E314" s="17" t="s">
        <v>6</v>
      </c>
      <c r="G314" s="19">
        <v>144732.18532607571</v>
      </c>
      <c r="M314" s="19">
        <f t="shared" si="8"/>
        <v>147482.09684727114</v>
      </c>
    </row>
    <row r="315" spans="1:15" ht="12.75" customHeight="1" x14ac:dyDescent="0.2">
      <c r="A315" s="27"/>
      <c r="B315" s="14"/>
      <c r="D315" s="16"/>
      <c r="E315" s="17" t="s">
        <v>5</v>
      </c>
      <c r="G315" s="19">
        <v>103111.15745391668</v>
      </c>
      <c r="M315" s="19">
        <f t="shared" si="8"/>
        <v>105070.26944554108</v>
      </c>
    </row>
    <row r="316" spans="1:15" ht="12.75" customHeight="1" x14ac:dyDescent="0.2">
      <c r="A316" s="27"/>
      <c r="B316" s="14"/>
      <c r="D316" s="16"/>
      <c r="E316" s="17" t="s">
        <v>4</v>
      </c>
      <c r="G316" s="19">
        <v>90839.650191832203</v>
      </c>
      <c r="M316" s="19">
        <f t="shared" si="8"/>
        <v>92565.603545477003</v>
      </c>
    </row>
    <row r="317" spans="1:15" ht="12.75" customHeight="1" x14ac:dyDescent="0.2">
      <c r="A317" s="27"/>
      <c r="B317" s="14"/>
      <c r="C317" s="15">
        <v>179</v>
      </c>
      <c r="D317" s="16"/>
      <c r="E317" s="17" t="s">
        <v>3</v>
      </c>
      <c r="F317" s="19">
        <v>9</v>
      </c>
      <c r="G317" s="19">
        <v>80799.687686321282</v>
      </c>
      <c r="M317" s="19">
        <f t="shared" si="8"/>
        <v>82334.881752361383</v>
      </c>
    </row>
    <row r="318" spans="1:15" ht="12.75" customHeight="1" x14ac:dyDescent="0.2">
      <c r="A318" s="27"/>
      <c r="B318" s="14"/>
      <c r="C318" s="15">
        <v>180</v>
      </c>
      <c r="D318" s="16"/>
      <c r="E318" s="17" t="s">
        <v>2</v>
      </c>
      <c r="F318" s="19">
        <v>3</v>
      </c>
      <c r="G318" s="19">
        <v>47331.82006857152</v>
      </c>
      <c r="M318" s="19">
        <f t="shared" si="8"/>
        <v>48231.124649874371</v>
      </c>
    </row>
    <row r="319" spans="1:15" ht="12.75" customHeight="1" x14ac:dyDescent="0.2">
      <c r="A319" s="27"/>
      <c r="B319" s="14"/>
      <c r="C319" s="15">
        <v>181</v>
      </c>
      <c r="D319" s="16"/>
      <c r="E319" s="17" t="s">
        <v>1</v>
      </c>
      <c r="F319" s="28">
        <v>7</v>
      </c>
      <c r="G319" s="19">
        <v>45035.304609043655</v>
      </c>
      <c r="H319" s="28"/>
      <c r="J319" s="28"/>
      <c r="L319" s="28"/>
      <c r="M319" s="19">
        <f t="shared" si="8"/>
        <v>45890.975396615482</v>
      </c>
      <c r="N319" s="28"/>
    </row>
    <row r="320" spans="1:15" ht="12.75" customHeight="1" x14ac:dyDescent="0.2">
      <c r="A320" s="27"/>
      <c r="B320" s="14"/>
      <c r="D320" s="16"/>
      <c r="E320" s="18" t="s">
        <v>0</v>
      </c>
      <c r="F320" s="29">
        <f>SUM(F310:F319)</f>
        <v>52</v>
      </c>
      <c r="H320" s="29">
        <f>SUM(H310:H319)</f>
        <v>0</v>
      </c>
      <c r="J320" s="29">
        <f>SUM(J310:J319)</f>
        <v>0</v>
      </c>
      <c r="L320" s="29">
        <f>SUM(L310:L319)</f>
        <v>0</v>
      </c>
      <c r="N320" s="29">
        <f>SUM(N310:N319)</f>
        <v>0</v>
      </c>
    </row>
    <row r="321" spans="1:15" ht="12.75" customHeight="1" x14ac:dyDescent="0.2">
      <c r="A321" s="27"/>
      <c r="B321" s="14"/>
      <c r="D321" s="16"/>
      <c r="E321" s="17"/>
    </row>
    <row r="322" spans="1:15" ht="12.75" customHeight="1" x14ac:dyDescent="0.2">
      <c r="A322" s="27"/>
      <c r="B322" s="14"/>
      <c r="D322" s="16"/>
      <c r="E322" s="59" t="s">
        <v>103</v>
      </c>
      <c r="F322" s="29">
        <f>F320+F305+F291+F284+F269+F251+F244+F215+F198+F184+F167+F70</f>
        <v>883</v>
      </c>
      <c r="H322" s="29">
        <f>H320+H305+H291+H284+H269+H251+H244+H215+H198+H184+H167+H70</f>
        <v>0</v>
      </c>
      <c r="J322" s="29">
        <f>J320+J305+J291+J284+J269+J251+J244+J215+J198+J184+J167+J70</f>
        <v>0</v>
      </c>
      <c r="L322" s="29">
        <f>L320+L305+L291+L284+L269+L251+L244+L215+L198+L184+L167+L70</f>
        <v>0</v>
      </c>
      <c r="N322" s="29">
        <f>N320+N305+N291+N284+N269+N251+N244+N215+N198+N184+N167+N70</f>
        <v>0</v>
      </c>
    </row>
    <row r="323" spans="1:15" ht="12.75" customHeight="1" x14ac:dyDescent="0.2">
      <c r="D323" s="16"/>
      <c r="E323" s="17"/>
      <c r="G323" s="14"/>
      <c r="H323" s="3"/>
      <c r="I323" s="3"/>
      <c r="J323" s="3"/>
      <c r="K323" s="3"/>
      <c r="L323" s="3"/>
      <c r="M323" s="3"/>
      <c r="N323" s="3"/>
      <c r="O323" s="3"/>
    </row>
    <row r="324" spans="1:15" ht="12.75" customHeight="1" x14ac:dyDescent="0.2">
      <c r="D324" s="16"/>
      <c r="E324" s="17"/>
      <c r="H324" s="3"/>
      <c r="I324" s="3"/>
      <c r="J324" s="3"/>
      <c r="K324" s="3"/>
      <c r="L324" s="3"/>
      <c r="M324" s="3"/>
      <c r="O324" s="3"/>
    </row>
    <row r="325" spans="1:15" ht="12.75" customHeight="1" x14ac:dyDescent="0.2">
      <c r="D325" s="16"/>
      <c r="E325" s="17"/>
      <c r="H325" s="3"/>
      <c r="I325" s="3"/>
      <c r="J325" s="3"/>
      <c r="K325" s="3"/>
      <c r="L325" s="3"/>
      <c r="M325" s="3"/>
      <c r="N325" s="3"/>
      <c r="O325" s="3"/>
    </row>
    <row r="326" spans="1:15" ht="12.75" customHeight="1" x14ac:dyDescent="0.2">
      <c r="D326" s="16"/>
      <c r="E326" s="17"/>
      <c r="H326" s="3"/>
      <c r="I326" s="3"/>
      <c r="J326" s="3"/>
      <c r="K326" s="3"/>
      <c r="L326" s="3"/>
      <c r="M326" s="3"/>
      <c r="N326" s="3"/>
      <c r="O326" s="3"/>
    </row>
    <row r="327" spans="1:15" ht="12.75" customHeight="1" x14ac:dyDescent="0.2">
      <c r="D327" s="16"/>
      <c r="E327" s="17"/>
      <c r="H327" s="3"/>
      <c r="I327" s="3"/>
      <c r="J327" s="3"/>
      <c r="K327" s="3"/>
      <c r="L327" s="3"/>
      <c r="M327" s="3"/>
      <c r="N327" s="3"/>
      <c r="O327" s="3"/>
    </row>
    <row r="328" spans="1:15" ht="12.75" customHeight="1" x14ac:dyDescent="0.2">
      <c r="D328" s="16"/>
      <c r="E328" s="17"/>
      <c r="F328" s="7"/>
      <c r="H328" s="3"/>
      <c r="I328" s="3"/>
      <c r="J328" s="3"/>
      <c r="K328" s="3"/>
      <c r="L328" s="3"/>
      <c r="M328" s="3"/>
      <c r="N328" s="3"/>
      <c r="O328" s="3"/>
    </row>
    <row r="329" spans="1:15" ht="12.75" customHeight="1" x14ac:dyDescent="0.2">
      <c r="D329" s="16"/>
      <c r="E329" s="17"/>
      <c r="H329" s="3"/>
      <c r="I329" s="3"/>
      <c r="J329" s="3"/>
      <c r="K329" s="3"/>
      <c r="L329" s="3"/>
      <c r="M329" s="3"/>
      <c r="N329" s="3"/>
      <c r="O329" s="3"/>
    </row>
    <row r="330" spans="1:15" ht="12.75" customHeight="1" x14ac:dyDescent="0.2">
      <c r="D330" s="16"/>
      <c r="E330" s="17"/>
      <c r="H330" s="3"/>
      <c r="I330" s="3"/>
      <c r="J330" s="3"/>
      <c r="K330" s="3"/>
      <c r="L330" s="3"/>
      <c r="M330" s="3"/>
      <c r="N330" s="3"/>
      <c r="O330" s="3"/>
    </row>
    <row r="331" spans="1:15" ht="12.75" customHeight="1" x14ac:dyDescent="0.2">
      <c r="D331" s="16"/>
      <c r="E331" s="17"/>
      <c r="H331" s="3"/>
      <c r="I331" s="3"/>
      <c r="J331" s="3"/>
      <c r="K331" s="3"/>
      <c r="L331" s="3"/>
      <c r="M331" s="3"/>
      <c r="N331" s="3"/>
      <c r="O331" s="3"/>
    </row>
    <row r="332" spans="1:15" ht="12.75" customHeight="1" x14ac:dyDescent="0.2">
      <c r="D332" s="16"/>
      <c r="E332" s="17"/>
      <c r="H332" s="3"/>
      <c r="I332" s="3"/>
      <c r="J332" s="3"/>
      <c r="K332" s="3"/>
      <c r="L332" s="3"/>
      <c r="M332" s="3"/>
      <c r="N332" s="3"/>
      <c r="O332" s="3"/>
    </row>
    <row r="333" spans="1:15" ht="12.75" customHeight="1" x14ac:dyDescent="0.2">
      <c r="D333" s="16"/>
      <c r="E333" s="17"/>
      <c r="H333" s="3"/>
      <c r="I333" s="3"/>
      <c r="J333" s="3"/>
      <c r="K333" s="3"/>
      <c r="L333" s="3"/>
      <c r="M333" s="3"/>
      <c r="N333" s="3"/>
      <c r="O333" s="3"/>
    </row>
    <row r="334" spans="1:15" ht="12.75" customHeight="1" x14ac:dyDescent="0.2">
      <c r="D334" s="16"/>
      <c r="E334" s="17"/>
      <c r="H334" s="3"/>
      <c r="I334" s="3"/>
      <c r="J334" s="3"/>
      <c r="K334" s="3"/>
      <c r="L334" s="3"/>
      <c r="M334" s="3"/>
      <c r="N334" s="3"/>
      <c r="O334" s="3"/>
    </row>
    <row r="335" spans="1:15" ht="12.75" customHeight="1" x14ac:dyDescent="0.2">
      <c r="D335" s="16"/>
      <c r="E335" s="17"/>
      <c r="H335" s="3"/>
      <c r="I335" s="3"/>
      <c r="J335" s="3"/>
      <c r="K335" s="3"/>
      <c r="L335" s="3"/>
      <c r="M335" s="3"/>
      <c r="N335" s="3"/>
      <c r="O335" s="3"/>
    </row>
    <row r="336" spans="1:15" ht="12.75" customHeight="1" x14ac:dyDescent="0.2">
      <c r="D336" s="16"/>
      <c r="E336" s="17"/>
      <c r="H336" s="3"/>
      <c r="I336" s="3"/>
      <c r="J336" s="3"/>
      <c r="K336" s="3"/>
      <c r="L336" s="3"/>
      <c r="M336" s="3"/>
      <c r="N336" s="3"/>
      <c r="O336" s="3"/>
    </row>
    <row r="337" spans="1:15" ht="12.75" customHeight="1" x14ac:dyDescent="0.2">
      <c r="D337" s="16"/>
      <c r="E337" s="17"/>
      <c r="H337" s="3"/>
      <c r="I337" s="3"/>
      <c r="J337" s="3"/>
      <c r="K337" s="3"/>
      <c r="L337" s="3"/>
      <c r="M337" s="3"/>
      <c r="N337" s="3"/>
      <c r="O337" s="3"/>
    </row>
    <row r="338" spans="1:15" ht="12.75" customHeight="1" x14ac:dyDescent="0.2">
      <c r="D338" s="16"/>
      <c r="E338" s="17"/>
      <c r="H338" s="3"/>
      <c r="I338" s="3"/>
      <c r="J338" s="3"/>
      <c r="K338" s="3"/>
      <c r="L338" s="3"/>
      <c r="M338" s="3"/>
      <c r="N338" s="3"/>
      <c r="O338" s="3"/>
    </row>
    <row r="339" spans="1:15" ht="12.75" customHeight="1" x14ac:dyDescent="0.2">
      <c r="D339" s="16"/>
      <c r="E339" s="17"/>
      <c r="H339" s="3"/>
      <c r="I339" s="3"/>
      <c r="J339" s="3"/>
      <c r="K339" s="3"/>
      <c r="L339" s="3"/>
      <c r="M339" s="3"/>
      <c r="N339" s="3"/>
      <c r="O339" s="3"/>
    </row>
    <row r="340" spans="1:15" ht="12.75" customHeight="1" x14ac:dyDescent="0.2">
      <c r="D340" s="16"/>
      <c r="E340" s="17"/>
      <c r="H340" s="3"/>
      <c r="I340" s="3"/>
      <c r="J340" s="3"/>
      <c r="K340" s="3"/>
      <c r="L340" s="3"/>
      <c r="M340" s="3"/>
      <c r="N340" s="3"/>
      <c r="O340" s="3"/>
    </row>
    <row r="341" spans="1:15" ht="12.75" customHeight="1" x14ac:dyDescent="0.2">
      <c r="D341" s="16"/>
      <c r="E341" s="17"/>
      <c r="H341" s="3"/>
      <c r="I341" s="3"/>
      <c r="J341" s="3"/>
      <c r="K341" s="3"/>
      <c r="L341" s="3"/>
      <c r="M341" s="3"/>
      <c r="N341" s="3"/>
      <c r="O341" s="3"/>
    </row>
    <row r="342" spans="1:15" ht="12.75" customHeight="1" x14ac:dyDescent="0.2">
      <c r="D342" s="16"/>
      <c r="E342" s="17"/>
      <c r="H342" s="3"/>
      <c r="I342" s="3"/>
      <c r="J342" s="3"/>
      <c r="K342" s="3"/>
      <c r="L342" s="3"/>
      <c r="M342" s="3"/>
      <c r="N342" s="3"/>
      <c r="O342" s="3"/>
    </row>
    <row r="343" spans="1:15" ht="12.75" customHeight="1" x14ac:dyDescent="0.2">
      <c r="D343" s="16"/>
      <c r="E343" s="17"/>
      <c r="H343" s="3"/>
      <c r="I343" s="3"/>
      <c r="J343" s="3"/>
      <c r="K343" s="3"/>
      <c r="L343" s="3"/>
      <c r="M343" s="3"/>
      <c r="N343" s="3"/>
      <c r="O343" s="3"/>
    </row>
    <row r="344" spans="1:15" ht="12.75" customHeight="1" x14ac:dyDescent="0.2">
      <c r="D344" s="16"/>
      <c r="E344" s="17"/>
      <c r="H344" s="3"/>
      <c r="I344" s="3"/>
      <c r="J344" s="3"/>
      <c r="K344" s="3"/>
      <c r="L344" s="3"/>
      <c r="M344" s="3"/>
      <c r="N344" s="3"/>
      <c r="O344" s="3"/>
    </row>
    <row r="345" spans="1:15" ht="12.75" customHeight="1" x14ac:dyDescent="0.2">
      <c r="D345" s="16"/>
      <c r="E345" s="17"/>
      <c r="H345" s="3"/>
      <c r="I345" s="3"/>
      <c r="J345" s="3"/>
      <c r="K345" s="3"/>
      <c r="L345" s="3"/>
      <c r="M345" s="3"/>
      <c r="N345" s="3"/>
      <c r="O345" s="3"/>
    </row>
    <row r="346" spans="1:15" ht="12.75" customHeight="1" x14ac:dyDescent="0.2">
      <c r="D346" s="16"/>
      <c r="E346" s="17"/>
      <c r="H346" s="3"/>
      <c r="I346" s="3"/>
      <c r="J346" s="3"/>
      <c r="K346" s="3"/>
      <c r="L346" s="3"/>
      <c r="M346" s="3"/>
      <c r="N346" s="3"/>
      <c r="O346" s="3"/>
    </row>
    <row r="347" spans="1:15" ht="12.75" customHeight="1" x14ac:dyDescent="0.2">
      <c r="D347" s="16"/>
      <c r="E347" s="17"/>
      <c r="H347" s="3"/>
      <c r="I347" s="3"/>
      <c r="J347" s="3"/>
      <c r="K347" s="3"/>
      <c r="L347" s="3"/>
      <c r="M347" s="3"/>
      <c r="N347" s="3"/>
      <c r="O347" s="3"/>
    </row>
    <row r="348" spans="1:15" ht="12.75" customHeight="1" x14ac:dyDescent="0.2">
      <c r="D348" s="16"/>
      <c r="E348" s="17"/>
      <c r="H348" s="3"/>
      <c r="I348" s="3"/>
      <c r="J348" s="3"/>
      <c r="K348" s="3"/>
      <c r="L348" s="3"/>
      <c r="M348" s="3"/>
      <c r="N348" s="3"/>
      <c r="O348" s="3"/>
    </row>
    <row r="349" spans="1:15" ht="12.75" customHeight="1" x14ac:dyDescent="0.2">
      <c r="D349" s="16"/>
      <c r="E349" s="17"/>
      <c r="H349" s="3"/>
      <c r="I349" s="3"/>
      <c r="J349" s="3"/>
      <c r="K349" s="3"/>
      <c r="L349" s="3"/>
      <c r="M349" s="3"/>
      <c r="N349" s="3"/>
      <c r="O349" s="3"/>
    </row>
    <row r="350" spans="1:15" ht="12.75" customHeight="1" x14ac:dyDescent="0.2">
      <c r="D350" s="16"/>
      <c r="E350" s="17"/>
      <c r="H350" s="3"/>
      <c r="I350" s="3"/>
      <c r="J350" s="3"/>
      <c r="K350" s="3"/>
      <c r="L350" s="3"/>
      <c r="M350" s="3"/>
      <c r="N350" s="3"/>
      <c r="O350" s="3"/>
    </row>
    <row r="351" spans="1:15" ht="12.75" customHeight="1" x14ac:dyDescent="0.2">
      <c r="D351" s="16"/>
      <c r="E351" s="17"/>
      <c r="H351" s="3"/>
      <c r="I351" s="3"/>
      <c r="J351" s="3"/>
      <c r="K351" s="3"/>
      <c r="L351" s="3"/>
      <c r="M351" s="3"/>
      <c r="N351" s="3"/>
      <c r="O351" s="3"/>
    </row>
    <row r="352" spans="1:15" ht="12.75" customHeight="1" x14ac:dyDescent="0.2">
      <c r="A352" s="6"/>
      <c r="B352" s="61"/>
      <c r="D352" s="5"/>
      <c r="E352" s="5"/>
      <c r="F352" s="4"/>
      <c r="H352" s="3"/>
      <c r="I352" s="3"/>
      <c r="J352" s="3"/>
      <c r="K352" s="3"/>
      <c r="L352" s="3"/>
      <c r="M352" s="3"/>
      <c r="N352" s="3"/>
      <c r="O352" s="3"/>
    </row>
    <row r="353" spans="1:15" ht="12.75" customHeight="1" x14ac:dyDescent="0.2">
      <c r="D353" s="16"/>
      <c r="E353" s="16"/>
      <c r="F353" s="4"/>
      <c r="H353" s="3"/>
      <c r="I353" s="3"/>
      <c r="J353" s="3"/>
      <c r="K353" s="3"/>
      <c r="L353" s="3"/>
      <c r="M353" s="3"/>
      <c r="N353" s="3"/>
      <c r="O353" s="3"/>
    </row>
    <row r="354" spans="1:15" ht="12.75" customHeight="1" x14ac:dyDescent="0.2">
      <c r="D354" s="16"/>
      <c r="E354" s="16"/>
      <c r="F354" s="4"/>
      <c r="H354" s="3"/>
      <c r="I354" s="3"/>
      <c r="J354" s="3"/>
      <c r="K354" s="3"/>
      <c r="L354" s="3"/>
      <c r="M354" s="3"/>
      <c r="N354" s="3"/>
      <c r="O354" s="3"/>
    </row>
    <row r="355" spans="1:15" ht="12.75" customHeight="1" x14ac:dyDescent="0.2">
      <c r="D355" s="16"/>
      <c r="E355" s="17"/>
      <c r="F355" s="4"/>
      <c r="H355" s="3"/>
      <c r="I355" s="3"/>
      <c r="J355" s="3"/>
      <c r="K355" s="3"/>
      <c r="L355" s="3"/>
      <c r="M355" s="3"/>
      <c r="N355" s="3"/>
      <c r="O355" s="3"/>
    </row>
    <row r="356" spans="1:15" ht="12.75" customHeight="1" x14ac:dyDescent="0.2">
      <c r="D356" s="16"/>
      <c r="E356" s="17"/>
      <c r="F356" s="4"/>
      <c r="H356" s="3"/>
      <c r="I356" s="3"/>
      <c r="J356" s="3"/>
      <c r="K356" s="3"/>
      <c r="L356" s="3"/>
      <c r="M356" s="3"/>
      <c r="N356" s="3"/>
      <c r="O356" s="3"/>
    </row>
    <row r="357" spans="1:15" ht="12.75" customHeight="1" x14ac:dyDescent="0.2">
      <c r="D357" s="16"/>
      <c r="E357" s="17"/>
      <c r="H357" s="3"/>
      <c r="I357" s="3"/>
      <c r="J357" s="3"/>
      <c r="K357" s="3"/>
      <c r="L357" s="3"/>
      <c r="M357" s="3"/>
      <c r="N357" s="3"/>
      <c r="O357" s="3"/>
    </row>
    <row r="358" spans="1:15" ht="12.75" customHeight="1" x14ac:dyDescent="0.2">
      <c r="D358" s="16"/>
      <c r="E358" s="17"/>
      <c r="H358" s="3"/>
      <c r="I358" s="3"/>
      <c r="J358" s="3"/>
      <c r="K358" s="3"/>
      <c r="L358" s="3"/>
      <c r="M358" s="3"/>
      <c r="N358" s="3"/>
      <c r="O358" s="3"/>
    </row>
    <row r="359" spans="1:15" ht="12.75" customHeight="1" x14ac:dyDescent="0.2">
      <c r="D359" s="16"/>
      <c r="E359" s="17"/>
      <c r="H359" s="3"/>
      <c r="I359" s="3"/>
      <c r="J359" s="3"/>
      <c r="K359" s="3"/>
      <c r="L359" s="3"/>
      <c r="M359" s="3"/>
      <c r="N359" s="3"/>
      <c r="O359" s="3"/>
    </row>
    <row r="360" spans="1:15" ht="12.75" customHeight="1" x14ac:dyDescent="0.2">
      <c r="D360" s="16"/>
      <c r="E360" s="17"/>
      <c r="H360" s="3"/>
      <c r="I360" s="3"/>
      <c r="J360" s="3"/>
      <c r="K360" s="3"/>
      <c r="L360" s="3"/>
      <c r="M360" s="3"/>
      <c r="N360" s="3"/>
      <c r="O360" s="3"/>
    </row>
    <row r="361" spans="1:15" ht="12.75" customHeight="1" x14ac:dyDescent="0.2">
      <c r="D361" s="16"/>
      <c r="E361" s="17"/>
      <c r="H361" s="3"/>
      <c r="I361" s="3"/>
      <c r="J361" s="3"/>
      <c r="K361" s="3"/>
      <c r="L361" s="3"/>
      <c r="M361" s="3"/>
      <c r="N361" s="3"/>
      <c r="O361" s="3"/>
    </row>
    <row r="362" spans="1:15" ht="12.75" customHeight="1" x14ac:dyDescent="0.2">
      <c r="D362" s="16"/>
      <c r="E362" s="17"/>
      <c r="H362" s="3"/>
      <c r="I362" s="3"/>
      <c r="J362" s="3"/>
      <c r="K362" s="3"/>
      <c r="L362" s="3"/>
      <c r="M362" s="3"/>
      <c r="N362" s="3"/>
      <c r="O362" s="3"/>
    </row>
    <row r="363" spans="1:15" ht="12.75" customHeight="1" x14ac:dyDescent="0.2">
      <c r="D363" s="16"/>
      <c r="E363" s="17"/>
      <c r="H363" s="3"/>
      <c r="I363" s="3"/>
      <c r="J363" s="3"/>
      <c r="K363" s="3"/>
      <c r="L363" s="3"/>
      <c r="M363" s="3"/>
      <c r="N363" s="3"/>
      <c r="O363" s="3"/>
    </row>
    <row r="364" spans="1:15" ht="12.75" customHeight="1" x14ac:dyDescent="0.2">
      <c r="A364" s="1"/>
      <c r="B364" s="19"/>
      <c r="C364" s="44"/>
      <c r="D364" s="16"/>
      <c r="E364" s="17"/>
      <c r="H364" s="3"/>
      <c r="I364" s="3"/>
      <c r="J364" s="3"/>
      <c r="K364" s="3"/>
      <c r="L364" s="3"/>
      <c r="M364" s="3"/>
      <c r="N364" s="3"/>
      <c r="O364" s="3"/>
    </row>
    <row r="365" spans="1:15" ht="12.75" customHeight="1" x14ac:dyDescent="0.2">
      <c r="A365" s="1"/>
      <c r="B365" s="19"/>
      <c r="C365" s="44"/>
      <c r="D365" s="16"/>
      <c r="E365" s="17"/>
      <c r="H365" s="3"/>
      <c r="I365" s="3"/>
      <c r="J365" s="3"/>
      <c r="K365" s="3"/>
      <c r="L365" s="3"/>
      <c r="M365" s="3"/>
      <c r="N365" s="3"/>
      <c r="O365" s="3"/>
    </row>
    <row r="366" spans="1:15" ht="12.75" customHeight="1" x14ac:dyDescent="0.2">
      <c r="A366" s="1"/>
      <c r="B366" s="19"/>
      <c r="C366" s="44"/>
      <c r="D366" s="16"/>
      <c r="E366" s="17"/>
      <c r="H366" s="3"/>
      <c r="I366" s="3"/>
      <c r="J366" s="3"/>
      <c r="K366" s="3"/>
      <c r="L366" s="3"/>
      <c r="M366" s="3"/>
      <c r="N366" s="3"/>
      <c r="O366" s="3"/>
    </row>
    <row r="367" spans="1:15" ht="12.75" customHeight="1" x14ac:dyDescent="0.2">
      <c r="A367" s="1"/>
      <c r="B367" s="19"/>
      <c r="C367" s="44"/>
      <c r="D367" s="16"/>
      <c r="E367" s="17"/>
      <c r="H367" s="3"/>
      <c r="I367" s="3"/>
      <c r="J367" s="3"/>
      <c r="K367" s="3"/>
      <c r="L367" s="3"/>
      <c r="M367" s="3"/>
      <c r="N367" s="3"/>
      <c r="O367" s="3"/>
    </row>
    <row r="368" spans="1:15" ht="12.75" customHeight="1" x14ac:dyDescent="0.2">
      <c r="A368" s="1"/>
      <c r="B368" s="19"/>
      <c r="C368" s="44"/>
      <c r="D368" s="16"/>
      <c r="E368" s="17"/>
      <c r="H368" s="3"/>
      <c r="I368" s="3"/>
      <c r="J368" s="3"/>
      <c r="K368" s="3"/>
      <c r="L368" s="3"/>
      <c r="M368" s="3"/>
      <c r="N368" s="3"/>
      <c r="O368" s="3"/>
    </row>
    <row r="369" spans="1:15" ht="12.75" customHeight="1" x14ac:dyDescent="0.2">
      <c r="A369" s="1"/>
      <c r="B369" s="19"/>
      <c r="C369" s="44"/>
      <c r="D369" s="16"/>
      <c r="E369" s="17"/>
      <c r="H369" s="3"/>
      <c r="I369" s="3"/>
      <c r="J369" s="3"/>
      <c r="K369" s="3"/>
      <c r="L369" s="3"/>
      <c r="M369" s="3"/>
      <c r="N369" s="3"/>
      <c r="O369" s="3"/>
    </row>
    <row r="370" spans="1:15" ht="12.75" customHeight="1" x14ac:dyDescent="0.2">
      <c r="A370" s="1"/>
      <c r="B370" s="19"/>
      <c r="C370" s="44"/>
      <c r="D370" s="16"/>
      <c r="E370" s="17"/>
      <c r="H370" s="3"/>
      <c r="I370" s="3"/>
      <c r="J370" s="3"/>
      <c r="K370" s="3"/>
      <c r="L370" s="3"/>
      <c r="M370" s="3"/>
      <c r="N370" s="3"/>
      <c r="O370" s="3"/>
    </row>
    <row r="371" spans="1:15" ht="12.75" customHeight="1" x14ac:dyDescent="0.2">
      <c r="A371" s="1"/>
      <c r="B371" s="19"/>
      <c r="C371" s="44"/>
      <c r="D371" s="16"/>
      <c r="E371" s="17"/>
      <c r="H371" s="3"/>
      <c r="I371" s="3"/>
      <c r="J371" s="3"/>
      <c r="K371" s="3"/>
      <c r="L371" s="3"/>
      <c r="M371" s="3"/>
      <c r="N371" s="3"/>
      <c r="O371" s="3"/>
    </row>
    <row r="372" spans="1:15" ht="12.75" customHeight="1" x14ac:dyDescent="0.2">
      <c r="A372" s="1"/>
      <c r="B372" s="19"/>
      <c r="C372" s="44"/>
      <c r="D372" s="16"/>
      <c r="E372" s="17"/>
      <c r="H372" s="3"/>
      <c r="I372" s="3"/>
      <c r="J372" s="3"/>
      <c r="K372" s="3"/>
      <c r="L372" s="3"/>
      <c r="M372" s="3"/>
      <c r="N372" s="3"/>
      <c r="O372" s="3"/>
    </row>
    <row r="373" spans="1:15" ht="12.75" customHeight="1" x14ac:dyDescent="0.2">
      <c r="A373" s="1"/>
      <c r="B373" s="19"/>
      <c r="C373" s="44"/>
      <c r="D373" s="16"/>
      <c r="E373" s="17"/>
      <c r="H373" s="3"/>
      <c r="I373" s="3"/>
      <c r="J373" s="3"/>
      <c r="K373" s="3"/>
      <c r="L373" s="3"/>
      <c r="M373" s="3"/>
      <c r="N373" s="3"/>
      <c r="O373" s="3"/>
    </row>
    <row r="374" spans="1:15" ht="12.75" customHeight="1" x14ac:dyDescent="0.2">
      <c r="A374" s="1"/>
      <c r="B374" s="19"/>
      <c r="C374" s="44"/>
      <c r="D374" s="16"/>
      <c r="E374" s="17"/>
      <c r="H374" s="3"/>
      <c r="I374" s="3"/>
      <c r="J374" s="3"/>
      <c r="K374" s="3"/>
      <c r="L374" s="3"/>
      <c r="M374" s="3"/>
      <c r="N374" s="3"/>
      <c r="O374" s="3"/>
    </row>
    <row r="375" spans="1:15" ht="12.75" customHeight="1" x14ac:dyDescent="0.2">
      <c r="A375" s="1"/>
      <c r="B375" s="19"/>
      <c r="C375" s="44"/>
      <c r="D375" s="16"/>
      <c r="E375" s="17"/>
      <c r="H375" s="3"/>
      <c r="I375" s="3"/>
      <c r="J375" s="3"/>
      <c r="K375" s="3"/>
      <c r="L375" s="3"/>
      <c r="M375" s="3"/>
      <c r="N375" s="3"/>
      <c r="O375" s="3"/>
    </row>
    <row r="376" spans="1:15" ht="12.75" customHeight="1" x14ac:dyDescent="0.2">
      <c r="A376" s="1"/>
      <c r="B376" s="19"/>
      <c r="C376" s="44"/>
      <c r="D376" s="16"/>
      <c r="E376" s="17"/>
      <c r="H376" s="3"/>
      <c r="I376" s="3"/>
      <c r="J376" s="3"/>
      <c r="K376" s="3"/>
      <c r="L376" s="3"/>
      <c r="M376" s="3"/>
      <c r="N376" s="3"/>
      <c r="O376" s="3"/>
    </row>
    <row r="377" spans="1:15" ht="12.75" customHeight="1" x14ac:dyDescent="0.2">
      <c r="A377" s="1"/>
      <c r="B377" s="19"/>
      <c r="C377" s="44"/>
      <c r="D377" s="16"/>
      <c r="E377" s="17"/>
      <c r="H377" s="3"/>
      <c r="I377" s="3"/>
      <c r="J377" s="3"/>
      <c r="K377" s="3"/>
      <c r="L377" s="3"/>
      <c r="M377" s="3"/>
      <c r="N377" s="3"/>
      <c r="O377" s="3"/>
    </row>
    <row r="378" spans="1:15" ht="12.75" customHeight="1" x14ac:dyDescent="0.2">
      <c r="A378" s="1"/>
      <c r="B378" s="19"/>
      <c r="C378" s="44"/>
      <c r="D378" s="16"/>
      <c r="E378" s="17"/>
      <c r="H378" s="3"/>
      <c r="I378" s="3"/>
      <c r="J378" s="3"/>
      <c r="K378" s="3"/>
      <c r="L378" s="3"/>
      <c r="M378" s="3"/>
      <c r="N378" s="3"/>
      <c r="O378" s="3"/>
    </row>
    <row r="379" spans="1:15" ht="12.75" customHeight="1" x14ac:dyDescent="0.2">
      <c r="A379" s="1"/>
      <c r="B379" s="19"/>
      <c r="C379" s="44"/>
      <c r="D379" s="16"/>
      <c r="E379" s="17"/>
      <c r="H379" s="3"/>
      <c r="I379" s="3"/>
      <c r="J379" s="3"/>
      <c r="K379" s="3"/>
      <c r="L379" s="3"/>
      <c r="M379" s="3"/>
      <c r="N379" s="3"/>
      <c r="O379" s="3"/>
    </row>
    <row r="380" spans="1:15" ht="12.75" customHeight="1" x14ac:dyDescent="0.2">
      <c r="D380" s="16"/>
      <c r="E380" s="17"/>
      <c r="H380" s="3"/>
      <c r="I380" s="3"/>
      <c r="J380" s="3"/>
      <c r="K380" s="3"/>
      <c r="L380" s="3"/>
      <c r="M380" s="3"/>
      <c r="N380" s="3"/>
      <c r="O380" s="3"/>
    </row>
    <row r="381" spans="1:15" ht="12.75" customHeight="1" x14ac:dyDescent="0.2">
      <c r="D381" s="16"/>
      <c r="E381" s="17"/>
      <c r="H381" s="3"/>
      <c r="I381" s="3"/>
      <c r="J381" s="3"/>
      <c r="K381" s="3"/>
      <c r="L381" s="3"/>
      <c r="M381" s="3"/>
      <c r="N381" s="3"/>
      <c r="O381" s="3"/>
    </row>
    <row r="382" spans="1:15" ht="12.75" customHeight="1" x14ac:dyDescent="0.2">
      <c r="D382" s="16"/>
      <c r="E382" s="17"/>
      <c r="H382" s="3"/>
      <c r="I382" s="3"/>
      <c r="J382" s="3"/>
      <c r="K382" s="3"/>
      <c r="L382" s="3"/>
      <c r="M382" s="3"/>
      <c r="N382" s="3"/>
      <c r="O382" s="3"/>
    </row>
    <row r="383" spans="1:15" ht="12.75" customHeight="1" x14ac:dyDescent="0.2">
      <c r="D383" s="16"/>
      <c r="E383" s="17"/>
      <c r="H383" s="3"/>
      <c r="I383" s="3"/>
      <c r="J383" s="3"/>
      <c r="K383" s="3"/>
      <c r="L383" s="3"/>
      <c r="M383" s="3"/>
      <c r="N383" s="3"/>
      <c r="O383" s="3"/>
    </row>
    <row r="384" spans="1:15" ht="12.75" customHeight="1" x14ac:dyDescent="0.2">
      <c r="D384" s="16"/>
      <c r="E384" s="17"/>
      <c r="H384" s="3"/>
      <c r="I384" s="3"/>
      <c r="J384" s="3"/>
      <c r="K384" s="3"/>
      <c r="L384" s="3"/>
      <c r="M384" s="3"/>
      <c r="N384" s="3"/>
      <c r="O384" s="3"/>
    </row>
    <row r="385" spans="1:15" ht="12.75" customHeight="1" x14ac:dyDescent="0.2">
      <c r="D385" s="16"/>
      <c r="E385" s="17"/>
      <c r="H385" s="3"/>
      <c r="I385" s="3"/>
      <c r="J385" s="3"/>
      <c r="K385" s="3"/>
      <c r="L385" s="3"/>
      <c r="M385" s="3"/>
      <c r="N385" s="3"/>
      <c r="O385" s="3"/>
    </row>
    <row r="386" spans="1:15" ht="12.75" customHeight="1" x14ac:dyDescent="0.2">
      <c r="D386" s="16"/>
      <c r="E386" s="17"/>
      <c r="H386" s="3"/>
      <c r="I386" s="3"/>
      <c r="J386" s="3"/>
      <c r="K386" s="3"/>
      <c r="L386" s="3"/>
      <c r="M386" s="3"/>
      <c r="N386" s="3"/>
      <c r="O386" s="3"/>
    </row>
    <row r="387" spans="1:15" ht="12.75" customHeight="1" x14ac:dyDescent="0.2">
      <c r="D387" s="16"/>
      <c r="E387" s="17"/>
      <c r="H387" s="3"/>
      <c r="I387" s="3"/>
      <c r="J387" s="3"/>
      <c r="K387" s="3"/>
      <c r="L387" s="3"/>
      <c r="M387" s="3"/>
      <c r="N387" s="3"/>
      <c r="O387" s="3"/>
    </row>
    <row r="388" spans="1:15" ht="12.75" customHeight="1" x14ac:dyDescent="0.2">
      <c r="D388" s="16"/>
      <c r="E388" s="17"/>
      <c r="H388" s="3"/>
      <c r="I388" s="3"/>
      <c r="J388" s="3"/>
      <c r="K388" s="3"/>
      <c r="L388" s="3"/>
      <c r="M388" s="3"/>
      <c r="N388" s="3"/>
      <c r="O388" s="3"/>
    </row>
    <row r="389" spans="1:15" ht="12.75" customHeight="1" x14ac:dyDescent="0.2">
      <c r="D389" s="16"/>
      <c r="E389" s="17"/>
      <c r="H389" s="3"/>
      <c r="I389" s="3"/>
      <c r="J389" s="3"/>
      <c r="K389" s="3"/>
      <c r="L389" s="3"/>
      <c r="M389" s="3"/>
      <c r="N389" s="3"/>
      <c r="O389" s="3"/>
    </row>
    <row r="390" spans="1:15" ht="12.75" customHeight="1" x14ac:dyDescent="0.2">
      <c r="D390" s="16"/>
      <c r="E390" s="17"/>
      <c r="H390" s="3"/>
      <c r="I390" s="3"/>
      <c r="J390" s="3"/>
      <c r="K390" s="3"/>
      <c r="L390" s="3"/>
      <c r="M390" s="3"/>
      <c r="N390" s="3"/>
      <c r="O390" s="3"/>
    </row>
    <row r="391" spans="1:15" ht="12.75" customHeight="1" x14ac:dyDescent="0.2">
      <c r="D391" s="16"/>
      <c r="E391" s="17"/>
      <c r="H391" s="3"/>
      <c r="I391" s="3"/>
      <c r="J391" s="3"/>
      <c r="K391" s="3"/>
      <c r="L391" s="3"/>
      <c r="M391" s="3"/>
      <c r="N391" s="3"/>
      <c r="O391" s="3"/>
    </row>
    <row r="392" spans="1:15" ht="12.75" customHeight="1" x14ac:dyDescent="0.2">
      <c r="D392" s="16"/>
      <c r="E392" s="17"/>
      <c r="H392" s="3"/>
      <c r="I392" s="3"/>
      <c r="J392" s="3"/>
      <c r="K392" s="3"/>
      <c r="L392" s="3"/>
      <c r="M392" s="3"/>
      <c r="N392" s="3"/>
      <c r="O392" s="3"/>
    </row>
    <row r="393" spans="1:15" ht="12.75" customHeight="1" x14ac:dyDescent="0.2">
      <c r="D393" s="16"/>
      <c r="E393" s="17"/>
      <c r="H393" s="3"/>
      <c r="I393" s="3"/>
      <c r="J393" s="3"/>
      <c r="K393" s="3"/>
      <c r="L393" s="3"/>
      <c r="M393" s="3"/>
      <c r="N393" s="3"/>
      <c r="O393" s="3"/>
    </row>
    <row r="394" spans="1:15" ht="12.75" customHeight="1" x14ac:dyDescent="0.2">
      <c r="D394" s="16"/>
      <c r="E394" s="17"/>
      <c r="H394" s="3"/>
      <c r="I394" s="3"/>
      <c r="J394" s="3"/>
      <c r="K394" s="3"/>
      <c r="L394" s="3"/>
      <c r="M394" s="3"/>
      <c r="N394" s="3"/>
      <c r="O394" s="3"/>
    </row>
    <row r="395" spans="1:15" ht="12.75" customHeight="1" x14ac:dyDescent="0.2">
      <c r="A395" s="6"/>
      <c r="B395" s="61"/>
      <c r="D395" s="5"/>
      <c r="E395" s="5"/>
      <c r="F395" s="4"/>
      <c r="H395" s="3"/>
      <c r="I395" s="3"/>
      <c r="J395" s="3"/>
      <c r="K395" s="3"/>
      <c r="L395" s="3"/>
      <c r="M395" s="3"/>
      <c r="N395" s="3"/>
      <c r="O395" s="3"/>
    </row>
    <row r="396" spans="1:15" ht="12.75" customHeight="1" x14ac:dyDescent="0.2">
      <c r="A396" s="1"/>
      <c r="B396" s="19"/>
      <c r="C396" s="44"/>
      <c r="D396" s="16"/>
      <c r="E396" s="16"/>
      <c r="F396" s="4"/>
      <c r="H396" s="3"/>
      <c r="I396" s="3"/>
      <c r="J396" s="3"/>
      <c r="K396" s="3"/>
      <c r="L396" s="3"/>
      <c r="M396" s="3"/>
      <c r="N396" s="3"/>
      <c r="O396" s="3"/>
    </row>
    <row r="397" spans="1:15" ht="12.75" customHeight="1" x14ac:dyDescent="0.2">
      <c r="A397" s="1"/>
      <c r="B397" s="19"/>
      <c r="C397" s="44"/>
      <c r="D397" s="16"/>
      <c r="E397" s="16"/>
      <c r="F397" s="4"/>
      <c r="H397" s="3"/>
      <c r="I397" s="3"/>
      <c r="J397" s="3"/>
      <c r="K397" s="3"/>
      <c r="L397" s="3"/>
      <c r="M397" s="3"/>
      <c r="N397" s="3"/>
      <c r="O397" s="3"/>
    </row>
    <row r="398" spans="1:15" ht="12.75" customHeight="1" x14ac:dyDescent="0.2">
      <c r="A398" s="1"/>
      <c r="B398" s="19"/>
      <c r="C398" s="44"/>
      <c r="D398" s="16"/>
      <c r="E398" s="17"/>
      <c r="F398" s="4"/>
      <c r="H398" s="3"/>
      <c r="I398" s="3"/>
      <c r="J398" s="3"/>
      <c r="K398" s="3"/>
      <c r="L398" s="3"/>
      <c r="M398" s="3"/>
      <c r="N398" s="3"/>
      <c r="O398" s="3"/>
    </row>
    <row r="399" spans="1:15" ht="12.75" customHeight="1" x14ac:dyDescent="0.2">
      <c r="A399" s="1"/>
      <c r="B399" s="19"/>
      <c r="C399" s="44"/>
      <c r="D399" s="16"/>
      <c r="E399" s="17"/>
      <c r="F399" s="4"/>
      <c r="H399" s="3"/>
      <c r="I399" s="3"/>
      <c r="J399" s="3"/>
      <c r="K399" s="3"/>
      <c r="L399" s="3"/>
      <c r="M399" s="3"/>
      <c r="N399" s="3"/>
      <c r="O399" s="3"/>
    </row>
    <row r="400" spans="1:15" ht="12.75" customHeight="1" x14ac:dyDescent="0.2">
      <c r="A400" s="1"/>
      <c r="B400" s="19"/>
      <c r="C400" s="44"/>
      <c r="D400" s="16"/>
      <c r="E400" s="17"/>
      <c r="H400" s="3"/>
      <c r="I400" s="3"/>
      <c r="J400" s="3"/>
      <c r="K400" s="3"/>
      <c r="L400" s="3"/>
      <c r="M400" s="3"/>
      <c r="N400" s="3"/>
      <c r="O400" s="3"/>
    </row>
    <row r="401" spans="1:15" ht="12.75" customHeight="1" x14ac:dyDescent="0.2">
      <c r="A401" s="1"/>
      <c r="B401" s="19"/>
      <c r="C401" s="44"/>
      <c r="D401" s="16"/>
      <c r="E401" s="17"/>
      <c r="H401" s="3"/>
      <c r="I401" s="3"/>
      <c r="J401" s="3"/>
      <c r="K401" s="3"/>
      <c r="L401" s="3"/>
      <c r="M401" s="3"/>
      <c r="N401" s="3"/>
      <c r="O401" s="3"/>
    </row>
    <row r="402" spans="1:15" ht="12.75" customHeight="1" x14ac:dyDescent="0.2">
      <c r="A402" s="1"/>
      <c r="B402" s="19"/>
      <c r="C402" s="44"/>
      <c r="D402" s="16"/>
      <c r="E402" s="17"/>
      <c r="H402" s="3"/>
      <c r="I402" s="3"/>
      <c r="J402" s="3"/>
      <c r="K402" s="3"/>
      <c r="L402" s="3"/>
      <c r="M402" s="3"/>
      <c r="N402" s="3"/>
      <c r="O402" s="3"/>
    </row>
    <row r="403" spans="1:15" ht="12.75" customHeight="1" x14ac:dyDescent="0.2">
      <c r="A403" s="1"/>
      <c r="B403" s="19"/>
      <c r="C403" s="44"/>
      <c r="D403" s="16"/>
      <c r="E403" s="17"/>
      <c r="H403" s="3"/>
      <c r="I403" s="3"/>
      <c r="J403" s="3"/>
      <c r="K403" s="3"/>
      <c r="L403" s="3"/>
      <c r="M403" s="3"/>
      <c r="N403" s="3"/>
      <c r="O403" s="3"/>
    </row>
    <row r="404" spans="1:15" ht="12.75" customHeight="1" x14ac:dyDescent="0.2">
      <c r="A404" s="1"/>
      <c r="B404" s="19"/>
      <c r="C404" s="44"/>
      <c r="D404" s="16"/>
      <c r="E404" s="17"/>
      <c r="H404" s="3"/>
      <c r="I404" s="3"/>
      <c r="J404" s="3"/>
      <c r="K404" s="3"/>
      <c r="L404" s="3"/>
      <c r="M404" s="3"/>
      <c r="N404" s="3"/>
      <c r="O404" s="3"/>
    </row>
    <row r="405" spans="1:15" ht="12.75" customHeight="1" x14ac:dyDescent="0.2">
      <c r="A405" s="1"/>
      <c r="B405" s="19"/>
      <c r="C405" s="44"/>
      <c r="D405" s="16"/>
      <c r="E405" s="17"/>
      <c r="H405" s="3"/>
      <c r="I405" s="3"/>
      <c r="J405" s="3"/>
      <c r="K405" s="3"/>
      <c r="L405" s="3"/>
      <c r="M405" s="3"/>
      <c r="N405" s="3"/>
      <c r="O405" s="3"/>
    </row>
    <row r="406" spans="1:15" ht="12.75" customHeight="1" x14ac:dyDescent="0.2">
      <c r="A406" s="1"/>
      <c r="B406" s="19"/>
      <c r="C406" s="44"/>
      <c r="D406" s="16"/>
      <c r="E406" s="17"/>
      <c r="H406" s="3"/>
      <c r="I406" s="3"/>
      <c r="J406" s="3"/>
      <c r="K406" s="3"/>
      <c r="L406" s="3"/>
      <c r="M406" s="3"/>
      <c r="N406" s="3"/>
      <c r="O406" s="3"/>
    </row>
    <row r="407" spans="1:15" ht="12.75" customHeight="1" x14ac:dyDescent="0.2">
      <c r="A407" s="1"/>
      <c r="B407" s="19"/>
      <c r="C407" s="44"/>
      <c r="D407" s="16"/>
      <c r="E407" s="17"/>
      <c r="H407" s="3"/>
      <c r="I407" s="3"/>
      <c r="J407" s="3"/>
      <c r="K407" s="3"/>
      <c r="L407" s="3"/>
      <c r="M407" s="3"/>
      <c r="N407" s="3"/>
      <c r="O407" s="3"/>
    </row>
    <row r="408" spans="1:15" ht="12.75" customHeight="1" x14ac:dyDescent="0.2">
      <c r="A408" s="1"/>
      <c r="B408" s="19"/>
      <c r="C408" s="44"/>
      <c r="D408" s="16"/>
      <c r="E408" s="17"/>
      <c r="H408" s="3"/>
      <c r="I408" s="3"/>
      <c r="J408" s="3"/>
      <c r="K408" s="3"/>
      <c r="L408" s="3"/>
      <c r="M408" s="3"/>
      <c r="N408" s="3"/>
      <c r="O408" s="3"/>
    </row>
    <row r="409" spans="1:15" ht="12.75" customHeight="1" x14ac:dyDescent="0.2">
      <c r="A409" s="1"/>
      <c r="B409" s="19"/>
      <c r="C409" s="44"/>
      <c r="D409" s="16"/>
      <c r="E409" s="17"/>
      <c r="H409" s="3"/>
      <c r="I409" s="3"/>
      <c r="J409" s="3"/>
      <c r="K409" s="3"/>
      <c r="L409" s="3"/>
      <c r="M409" s="3"/>
      <c r="N409" s="3"/>
      <c r="O409" s="3"/>
    </row>
    <row r="410" spans="1:15" ht="12.75" customHeight="1" x14ac:dyDescent="0.2">
      <c r="A410" s="1"/>
      <c r="B410" s="19"/>
      <c r="C410" s="44"/>
      <c r="D410" s="16"/>
      <c r="E410" s="17"/>
      <c r="H410" s="3"/>
      <c r="I410" s="3"/>
      <c r="J410" s="3"/>
      <c r="K410" s="3"/>
      <c r="L410" s="3"/>
      <c r="M410" s="3"/>
      <c r="N410" s="3"/>
      <c r="O410" s="3"/>
    </row>
    <row r="411" spans="1:15" ht="12.75" customHeight="1" x14ac:dyDescent="0.2">
      <c r="A411" s="1"/>
      <c r="B411" s="19"/>
      <c r="C411" s="44"/>
      <c r="D411" s="16"/>
      <c r="E411" s="17"/>
      <c r="H411" s="3"/>
      <c r="I411" s="3"/>
      <c r="J411" s="3"/>
      <c r="K411" s="3"/>
      <c r="L411" s="3"/>
      <c r="M411" s="3"/>
      <c r="N411" s="3"/>
      <c r="O411" s="3"/>
    </row>
    <row r="412" spans="1:15" ht="12.75" customHeight="1" x14ac:dyDescent="0.2">
      <c r="A412" s="1"/>
      <c r="B412" s="19"/>
      <c r="C412" s="44"/>
      <c r="D412" s="16"/>
      <c r="E412" s="17"/>
      <c r="H412" s="3"/>
      <c r="I412" s="3"/>
      <c r="J412" s="3"/>
      <c r="K412" s="3"/>
      <c r="L412" s="3"/>
      <c r="M412" s="3"/>
      <c r="N412" s="3"/>
      <c r="O412" s="3"/>
    </row>
    <row r="413" spans="1:15" ht="12.75" customHeight="1" x14ac:dyDescent="0.2">
      <c r="A413" s="1"/>
      <c r="B413" s="19"/>
      <c r="C413" s="44"/>
      <c r="D413" s="16"/>
      <c r="E413" s="17"/>
      <c r="H413" s="3"/>
      <c r="I413" s="3"/>
      <c r="J413" s="3"/>
      <c r="K413" s="3"/>
      <c r="L413" s="3"/>
      <c r="M413" s="3"/>
      <c r="N413" s="3"/>
      <c r="O413" s="3"/>
    </row>
    <row r="414" spans="1:15" ht="12.75" customHeight="1" x14ac:dyDescent="0.2">
      <c r="A414" s="1"/>
      <c r="B414" s="19"/>
      <c r="C414" s="44"/>
      <c r="D414" s="16"/>
      <c r="E414" s="17"/>
      <c r="H414" s="3"/>
      <c r="I414" s="3"/>
      <c r="J414" s="3"/>
      <c r="K414" s="3"/>
      <c r="L414" s="3"/>
      <c r="M414" s="3"/>
      <c r="N414" s="3"/>
      <c r="O414" s="3"/>
    </row>
    <row r="415" spans="1:15" ht="12.75" customHeight="1" x14ac:dyDescent="0.2">
      <c r="A415" s="1"/>
      <c r="B415" s="19"/>
      <c r="C415" s="44"/>
      <c r="D415" s="16"/>
      <c r="E415" s="17"/>
      <c r="H415" s="3"/>
      <c r="I415" s="3"/>
      <c r="J415" s="3"/>
      <c r="K415" s="3"/>
      <c r="L415" s="3"/>
      <c r="M415" s="3"/>
      <c r="N415" s="3"/>
      <c r="O415" s="3"/>
    </row>
    <row r="416" spans="1:15" ht="12.75" customHeight="1" x14ac:dyDescent="0.2">
      <c r="A416" s="1"/>
      <c r="B416" s="19"/>
      <c r="C416" s="44"/>
      <c r="D416" s="16"/>
      <c r="E416" s="17"/>
      <c r="H416" s="3"/>
      <c r="I416" s="3"/>
      <c r="J416" s="3"/>
      <c r="K416" s="3"/>
      <c r="L416" s="3"/>
      <c r="M416" s="3"/>
      <c r="N416" s="3"/>
      <c r="O416" s="3"/>
    </row>
    <row r="417" spans="1:15" ht="12.75" customHeight="1" x14ac:dyDescent="0.2">
      <c r="A417" s="1"/>
      <c r="B417" s="19"/>
      <c r="C417" s="44"/>
      <c r="D417" s="16"/>
      <c r="E417" s="17"/>
      <c r="H417" s="3"/>
      <c r="I417" s="3"/>
      <c r="J417" s="3"/>
      <c r="K417" s="3"/>
      <c r="L417" s="3"/>
      <c r="M417" s="3"/>
      <c r="N417" s="3"/>
      <c r="O417" s="3"/>
    </row>
    <row r="418" spans="1:15" ht="12.75" customHeight="1" x14ac:dyDescent="0.2">
      <c r="A418" s="1"/>
      <c r="B418" s="19"/>
      <c r="C418" s="44"/>
      <c r="D418" s="16"/>
      <c r="E418" s="17"/>
      <c r="H418" s="3"/>
      <c r="I418" s="3"/>
      <c r="J418" s="3"/>
      <c r="K418" s="3"/>
      <c r="L418" s="3"/>
      <c r="M418" s="3"/>
      <c r="N418" s="3"/>
      <c r="O418" s="3"/>
    </row>
    <row r="419" spans="1:15" ht="12.75" customHeight="1" x14ac:dyDescent="0.2">
      <c r="A419" s="1"/>
      <c r="B419" s="19"/>
      <c r="C419" s="44"/>
      <c r="D419" s="16"/>
      <c r="E419" s="17"/>
      <c r="H419" s="3"/>
      <c r="I419" s="3"/>
      <c r="J419" s="3"/>
      <c r="K419" s="3"/>
      <c r="L419" s="3"/>
      <c r="M419" s="3"/>
      <c r="N419" s="3"/>
      <c r="O419" s="3"/>
    </row>
    <row r="420" spans="1:15" ht="12.75" customHeight="1" x14ac:dyDescent="0.2">
      <c r="A420" s="1"/>
      <c r="B420" s="19"/>
      <c r="C420" s="44"/>
      <c r="D420" s="16"/>
      <c r="E420" s="17"/>
      <c r="H420" s="3"/>
      <c r="I420" s="3"/>
      <c r="J420" s="3"/>
      <c r="K420" s="3"/>
      <c r="L420" s="3"/>
      <c r="M420" s="3"/>
      <c r="N420" s="3"/>
      <c r="O420" s="3"/>
    </row>
    <row r="421" spans="1:15" ht="12.75" customHeight="1" x14ac:dyDescent="0.2">
      <c r="A421" s="1"/>
      <c r="B421" s="19"/>
      <c r="C421" s="44"/>
      <c r="D421" s="16"/>
      <c r="E421" s="17"/>
      <c r="H421" s="3"/>
      <c r="I421" s="3"/>
      <c r="J421" s="3"/>
      <c r="K421" s="3"/>
      <c r="L421" s="3"/>
      <c r="M421" s="3"/>
      <c r="N421" s="3"/>
      <c r="O421" s="3"/>
    </row>
    <row r="422" spans="1:15" ht="12.75" customHeight="1" x14ac:dyDescent="0.2">
      <c r="A422" s="1"/>
      <c r="B422" s="19"/>
      <c r="C422" s="44"/>
      <c r="D422" s="16"/>
      <c r="E422" s="17"/>
      <c r="H422" s="3"/>
      <c r="I422" s="3"/>
      <c r="J422" s="3"/>
      <c r="K422" s="3"/>
      <c r="L422" s="3"/>
      <c r="M422" s="3"/>
      <c r="N422" s="3"/>
      <c r="O422" s="3"/>
    </row>
    <row r="423" spans="1:15" ht="12.75" customHeight="1" x14ac:dyDescent="0.2">
      <c r="A423" s="1"/>
      <c r="B423" s="19"/>
      <c r="C423" s="44"/>
      <c r="D423" s="16"/>
      <c r="E423" s="17"/>
      <c r="H423" s="3"/>
      <c r="I423" s="3"/>
      <c r="J423" s="3"/>
      <c r="K423" s="3"/>
      <c r="L423" s="3"/>
      <c r="M423" s="3"/>
      <c r="N423" s="3"/>
      <c r="O423" s="3"/>
    </row>
    <row r="424" spans="1:15" ht="12.75" customHeight="1" x14ac:dyDescent="0.2">
      <c r="A424" s="1"/>
      <c r="B424" s="19"/>
      <c r="C424" s="44"/>
      <c r="D424" s="16"/>
      <c r="E424" s="17"/>
      <c r="H424" s="3"/>
      <c r="I424" s="3"/>
      <c r="J424" s="3"/>
      <c r="K424" s="3"/>
      <c r="L424" s="3"/>
      <c r="M424" s="3"/>
      <c r="N424" s="3"/>
      <c r="O424" s="3"/>
    </row>
    <row r="425" spans="1:15" ht="12.75" customHeight="1" x14ac:dyDescent="0.2">
      <c r="A425" s="1"/>
      <c r="B425" s="19"/>
      <c r="C425" s="44"/>
      <c r="D425" s="16"/>
      <c r="E425" s="17"/>
      <c r="H425" s="3"/>
      <c r="I425" s="3"/>
      <c r="J425" s="3"/>
      <c r="K425" s="3"/>
      <c r="L425" s="3"/>
      <c r="M425" s="3"/>
      <c r="N425" s="3"/>
      <c r="O425" s="3"/>
    </row>
    <row r="426" spans="1:15" ht="12.75" customHeight="1" x14ac:dyDescent="0.2">
      <c r="A426" s="1"/>
      <c r="B426" s="19"/>
      <c r="C426" s="44"/>
      <c r="D426" s="16"/>
      <c r="E426" s="17"/>
      <c r="H426" s="3"/>
      <c r="I426" s="3"/>
      <c r="J426" s="3"/>
      <c r="K426" s="3"/>
      <c r="L426" s="3"/>
      <c r="M426" s="3"/>
      <c r="N426" s="3"/>
      <c r="O426" s="3"/>
    </row>
    <row r="427" spans="1:15" ht="12.75" customHeight="1" x14ac:dyDescent="0.2">
      <c r="A427" s="1"/>
      <c r="B427" s="19"/>
      <c r="C427" s="44"/>
      <c r="D427" s="16"/>
      <c r="E427" s="17"/>
      <c r="H427" s="3"/>
      <c r="I427" s="3"/>
      <c r="J427" s="3"/>
      <c r="K427" s="3"/>
      <c r="L427" s="3"/>
      <c r="M427" s="3"/>
      <c r="N427" s="3"/>
      <c r="O427" s="3"/>
    </row>
    <row r="428" spans="1:15" ht="12.75" customHeight="1" x14ac:dyDescent="0.2">
      <c r="D428" s="16"/>
      <c r="E428" s="17"/>
      <c r="H428" s="3"/>
      <c r="I428" s="3"/>
      <c r="J428" s="3"/>
      <c r="K428" s="3"/>
      <c r="L428" s="3"/>
      <c r="M428" s="3"/>
      <c r="N428" s="3"/>
      <c r="O428" s="3"/>
    </row>
    <row r="429" spans="1:15" ht="12.75" customHeight="1" x14ac:dyDescent="0.2">
      <c r="D429" s="16"/>
      <c r="E429" s="17"/>
      <c r="H429" s="3"/>
      <c r="I429" s="3"/>
      <c r="J429" s="3"/>
      <c r="K429" s="3"/>
      <c r="L429" s="3"/>
      <c r="M429" s="3"/>
      <c r="N429" s="3"/>
      <c r="O429" s="3"/>
    </row>
    <row r="430" spans="1:15" ht="12.75" customHeight="1" x14ac:dyDescent="0.2">
      <c r="D430" s="16"/>
      <c r="E430" s="17"/>
      <c r="H430" s="3"/>
      <c r="I430" s="3"/>
      <c r="J430" s="3"/>
      <c r="K430" s="3"/>
      <c r="L430" s="3"/>
      <c r="M430" s="3"/>
      <c r="N430" s="3"/>
      <c r="O430" s="3"/>
    </row>
    <row r="431" spans="1:15" ht="12.75" customHeight="1" x14ac:dyDescent="0.2">
      <c r="D431" s="16"/>
      <c r="E431" s="17"/>
      <c r="H431" s="3"/>
      <c r="I431" s="3"/>
      <c r="J431" s="3"/>
      <c r="K431" s="3"/>
      <c r="L431" s="3"/>
      <c r="M431" s="3"/>
      <c r="N431" s="3"/>
      <c r="O431" s="3"/>
    </row>
    <row r="432" spans="1:15" ht="12.75" customHeight="1" x14ac:dyDescent="0.2">
      <c r="D432" s="16"/>
      <c r="E432" s="17"/>
      <c r="H432" s="3"/>
      <c r="I432" s="3"/>
      <c r="J432" s="3"/>
      <c r="K432" s="3"/>
      <c r="L432" s="3"/>
      <c r="M432" s="3"/>
      <c r="N432" s="3"/>
      <c r="O432" s="3"/>
    </row>
    <row r="433" spans="1:15" ht="12.75" customHeight="1" x14ac:dyDescent="0.2">
      <c r="D433" s="16"/>
      <c r="E433" s="17"/>
      <c r="H433" s="3"/>
      <c r="I433" s="3"/>
      <c r="J433" s="3"/>
      <c r="K433" s="3"/>
      <c r="L433" s="3"/>
      <c r="M433" s="3"/>
      <c r="N433" s="3"/>
      <c r="O433" s="3"/>
    </row>
    <row r="434" spans="1:15" ht="12.75" customHeight="1" x14ac:dyDescent="0.2">
      <c r="D434" s="16"/>
      <c r="E434" s="17"/>
      <c r="H434" s="3"/>
      <c r="I434" s="3"/>
      <c r="J434" s="3"/>
      <c r="K434" s="3"/>
      <c r="L434" s="3"/>
      <c r="M434" s="3"/>
      <c r="N434" s="3"/>
      <c r="O434" s="3"/>
    </row>
    <row r="435" spans="1:15" ht="12.75" customHeight="1" x14ac:dyDescent="0.2">
      <c r="D435" s="16"/>
      <c r="E435" s="17"/>
      <c r="H435" s="3"/>
      <c r="I435" s="3"/>
      <c r="J435" s="3"/>
      <c r="K435" s="3"/>
      <c r="L435" s="3"/>
      <c r="M435" s="3"/>
      <c r="N435" s="3"/>
      <c r="O435" s="3"/>
    </row>
    <row r="436" spans="1:15" ht="12.75" customHeight="1" x14ac:dyDescent="0.2">
      <c r="D436" s="16"/>
      <c r="E436" s="17"/>
      <c r="H436" s="3"/>
      <c r="I436" s="3"/>
      <c r="J436" s="3"/>
      <c r="K436" s="3"/>
      <c r="L436" s="3"/>
      <c r="M436" s="3"/>
      <c r="N436" s="3"/>
      <c r="O436" s="3"/>
    </row>
    <row r="437" spans="1:15" ht="12.75" customHeight="1" x14ac:dyDescent="0.2">
      <c r="D437" s="16"/>
      <c r="E437" s="17"/>
      <c r="H437" s="3"/>
      <c r="I437" s="3"/>
      <c r="J437" s="3"/>
      <c r="K437" s="3"/>
      <c r="L437" s="3"/>
      <c r="M437" s="3"/>
      <c r="N437" s="3"/>
      <c r="O437" s="3"/>
    </row>
    <row r="438" spans="1:15" ht="12.75" customHeight="1" x14ac:dyDescent="0.2">
      <c r="A438" s="6"/>
      <c r="B438" s="61"/>
      <c r="D438" s="5"/>
      <c r="E438" s="5"/>
      <c r="F438" s="4"/>
      <c r="H438" s="3"/>
      <c r="I438" s="3"/>
      <c r="J438" s="3"/>
      <c r="K438" s="3"/>
      <c r="L438" s="3"/>
      <c r="M438" s="3"/>
      <c r="N438" s="3"/>
      <c r="O438" s="3"/>
    </row>
    <row r="439" spans="1:15" ht="12.75" customHeight="1" x14ac:dyDescent="0.2">
      <c r="D439" s="16"/>
      <c r="E439" s="16"/>
      <c r="F439" s="4"/>
      <c r="H439" s="3"/>
      <c r="I439" s="3"/>
      <c r="J439" s="3"/>
      <c r="K439" s="3"/>
      <c r="L439" s="3"/>
      <c r="M439" s="3"/>
      <c r="N439" s="3"/>
      <c r="O439" s="3"/>
    </row>
    <row r="440" spans="1:15" ht="12.75" customHeight="1" x14ac:dyDescent="0.2">
      <c r="D440" s="16"/>
      <c r="E440" s="16"/>
      <c r="F440" s="4"/>
      <c r="H440" s="3"/>
      <c r="I440" s="3"/>
      <c r="J440" s="3"/>
      <c r="K440" s="3"/>
      <c r="L440" s="3"/>
      <c r="M440" s="3"/>
      <c r="N440" s="3"/>
      <c r="O440" s="3"/>
    </row>
    <row r="441" spans="1:15" ht="12.75" customHeight="1" x14ac:dyDescent="0.2">
      <c r="D441" s="16"/>
      <c r="E441" s="17"/>
      <c r="F441" s="4"/>
      <c r="H441" s="3"/>
      <c r="I441" s="3"/>
      <c r="J441" s="3"/>
      <c r="K441" s="3"/>
      <c r="L441" s="3"/>
      <c r="M441" s="3"/>
      <c r="N441" s="3"/>
      <c r="O441" s="3"/>
    </row>
    <row r="442" spans="1:15" ht="12.75" customHeight="1" x14ac:dyDescent="0.2">
      <c r="D442" s="16"/>
      <c r="E442" s="17"/>
      <c r="F442" s="4"/>
      <c r="H442" s="3"/>
      <c r="I442" s="3"/>
      <c r="J442" s="3"/>
      <c r="K442" s="3"/>
      <c r="L442" s="3"/>
      <c r="M442" s="3"/>
      <c r="N442" s="3"/>
      <c r="O442" s="3"/>
    </row>
    <row r="443" spans="1:15" ht="12.75" customHeight="1" x14ac:dyDescent="0.2">
      <c r="D443" s="16"/>
      <c r="E443" s="17"/>
      <c r="H443" s="3"/>
      <c r="I443" s="3"/>
      <c r="J443" s="3"/>
      <c r="K443" s="3"/>
      <c r="L443" s="3"/>
      <c r="M443" s="3"/>
      <c r="N443" s="3"/>
      <c r="O443" s="3"/>
    </row>
    <row r="444" spans="1:15" ht="12.75" customHeight="1" x14ac:dyDescent="0.2">
      <c r="A444" s="1"/>
      <c r="B444" s="19"/>
      <c r="C444" s="44"/>
      <c r="D444" s="16"/>
      <c r="E444" s="17"/>
      <c r="H444" s="3"/>
      <c r="I444" s="3"/>
      <c r="J444" s="3"/>
      <c r="K444" s="3"/>
      <c r="L444" s="3"/>
      <c r="M444" s="3"/>
      <c r="N444" s="3"/>
      <c r="O444" s="3"/>
    </row>
    <row r="445" spans="1:15" ht="12.75" customHeight="1" x14ac:dyDescent="0.2">
      <c r="A445" s="1"/>
      <c r="B445" s="19"/>
      <c r="C445" s="44"/>
      <c r="D445" s="16"/>
      <c r="E445" s="17"/>
      <c r="H445" s="3"/>
      <c r="I445" s="3"/>
      <c r="J445" s="3"/>
      <c r="K445" s="3"/>
      <c r="L445" s="3"/>
      <c r="M445" s="3"/>
      <c r="N445" s="3"/>
      <c r="O445" s="3"/>
    </row>
    <row r="446" spans="1:15" ht="12.75" customHeight="1" x14ac:dyDescent="0.2">
      <c r="A446" s="1"/>
      <c r="B446" s="19"/>
      <c r="C446" s="44"/>
      <c r="D446" s="16"/>
      <c r="E446" s="17"/>
      <c r="H446" s="3"/>
      <c r="I446" s="3"/>
      <c r="J446" s="3"/>
      <c r="K446" s="3"/>
      <c r="L446" s="3"/>
      <c r="M446" s="3"/>
      <c r="N446" s="3"/>
      <c r="O446" s="3"/>
    </row>
    <row r="447" spans="1:15" ht="12.75" customHeight="1" x14ac:dyDescent="0.2">
      <c r="A447" s="1"/>
      <c r="B447" s="19"/>
      <c r="C447" s="44"/>
      <c r="D447" s="16"/>
      <c r="E447" s="17"/>
      <c r="H447" s="3"/>
      <c r="I447" s="3"/>
      <c r="J447" s="3"/>
      <c r="K447" s="3"/>
      <c r="L447" s="3"/>
      <c r="M447" s="3"/>
      <c r="N447" s="3"/>
      <c r="O447" s="3"/>
    </row>
    <row r="448" spans="1:15" ht="12.75" customHeight="1" x14ac:dyDescent="0.2">
      <c r="A448" s="1"/>
      <c r="B448" s="19"/>
      <c r="C448" s="44"/>
      <c r="D448" s="16"/>
      <c r="E448" s="17"/>
      <c r="H448" s="3"/>
      <c r="I448" s="3"/>
      <c r="J448" s="3"/>
      <c r="K448" s="3"/>
      <c r="L448" s="3"/>
      <c r="M448" s="3"/>
      <c r="N448" s="3"/>
      <c r="O448" s="3"/>
    </row>
    <row r="449" spans="1:15" ht="12.75" customHeight="1" x14ac:dyDescent="0.2">
      <c r="A449" s="1"/>
      <c r="B449" s="19"/>
      <c r="C449" s="44"/>
      <c r="D449" s="16"/>
      <c r="E449" s="17"/>
      <c r="H449" s="3"/>
      <c r="I449" s="3"/>
      <c r="J449" s="3"/>
      <c r="K449" s="3"/>
      <c r="L449" s="3"/>
      <c r="M449" s="3"/>
      <c r="N449" s="3"/>
      <c r="O449" s="3"/>
    </row>
    <row r="450" spans="1:15" ht="12.75" customHeight="1" x14ac:dyDescent="0.2">
      <c r="A450" s="1"/>
      <c r="B450" s="19"/>
      <c r="C450" s="44"/>
      <c r="D450" s="16"/>
      <c r="E450" s="17"/>
      <c r="H450" s="3"/>
      <c r="I450" s="3"/>
      <c r="J450" s="3"/>
      <c r="K450" s="3"/>
      <c r="L450" s="3"/>
      <c r="M450" s="3"/>
      <c r="N450" s="3"/>
      <c r="O450" s="3"/>
    </row>
    <row r="451" spans="1:15" ht="12.75" customHeight="1" x14ac:dyDescent="0.2">
      <c r="A451" s="1"/>
      <c r="B451" s="19"/>
      <c r="C451" s="44"/>
      <c r="D451" s="16"/>
      <c r="E451" s="17"/>
      <c r="H451" s="3"/>
      <c r="I451" s="3"/>
      <c r="J451" s="3"/>
      <c r="K451" s="3"/>
      <c r="L451" s="3"/>
      <c r="M451" s="3"/>
      <c r="N451" s="3"/>
      <c r="O451" s="3"/>
    </row>
    <row r="452" spans="1:15" ht="12.75" customHeight="1" x14ac:dyDescent="0.2">
      <c r="A452" s="1"/>
      <c r="B452" s="19"/>
      <c r="C452" s="44"/>
      <c r="D452" s="16"/>
      <c r="E452" s="17"/>
      <c r="H452" s="3"/>
      <c r="I452" s="3"/>
      <c r="J452" s="3"/>
      <c r="K452" s="3"/>
      <c r="L452" s="3"/>
      <c r="M452" s="3"/>
      <c r="N452" s="3"/>
      <c r="O452" s="3"/>
    </row>
    <row r="453" spans="1:15" ht="12.75" customHeight="1" x14ac:dyDescent="0.2">
      <c r="A453" s="1"/>
      <c r="B453" s="19"/>
      <c r="C453" s="44"/>
      <c r="D453" s="16"/>
      <c r="E453" s="17"/>
      <c r="H453" s="3"/>
      <c r="I453" s="3"/>
      <c r="J453" s="3"/>
      <c r="K453" s="3"/>
      <c r="L453" s="3"/>
      <c r="M453" s="3"/>
      <c r="N453" s="3"/>
      <c r="O453" s="3"/>
    </row>
    <row r="454" spans="1:15" ht="12.75" customHeight="1" x14ac:dyDescent="0.2">
      <c r="A454" s="1"/>
      <c r="B454" s="19"/>
      <c r="C454" s="44"/>
      <c r="D454" s="16"/>
      <c r="E454" s="17"/>
      <c r="H454" s="3"/>
      <c r="I454" s="3"/>
      <c r="J454" s="3"/>
      <c r="K454" s="3"/>
      <c r="L454" s="3"/>
      <c r="M454" s="3"/>
      <c r="N454" s="3"/>
      <c r="O454" s="3"/>
    </row>
    <row r="455" spans="1:15" ht="12.75" customHeight="1" x14ac:dyDescent="0.2">
      <c r="A455" s="1"/>
      <c r="B455" s="19"/>
      <c r="C455" s="44"/>
      <c r="D455" s="16"/>
      <c r="E455" s="17"/>
      <c r="H455" s="3"/>
      <c r="I455" s="3"/>
      <c r="J455" s="3"/>
      <c r="K455" s="3"/>
      <c r="L455" s="3"/>
      <c r="M455" s="3"/>
      <c r="N455" s="3"/>
      <c r="O455" s="3"/>
    </row>
    <row r="456" spans="1:15" ht="12.75" customHeight="1" x14ac:dyDescent="0.2">
      <c r="A456" s="1"/>
      <c r="B456" s="19"/>
      <c r="C456" s="44"/>
      <c r="D456" s="16"/>
      <c r="E456" s="17"/>
      <c r="H456" s="3"/>
      <c r="I456" s="3"/>
      <c r="J456" s="3"/>
      <c r="K456" s="3"/>
      <c r="L456" s="3"/>
      <c r="M456" s="3"/>
      <c r="N456" s="3"/>
      <c r="O456" s="3"/>
    </row>
    <row r="457" spans="1:15" ht="12.75" customHeight="1" x14ac:dyDescent="0.2">
      <c r="A457" s="1"/>
      <c r="B457" s="19"/>
      <c r="C457" s="44"/>
      <c r="D457" s="16"/>
      <c r="E457" s="17"/>
      <c r="H457" s="3"/>
      <c r="I457" s="3"/>
      <c r="J457" s="3"/>
      <c r="K457" s="3"/>
      <c r="L457" s="3"/>
      <c r="M457" s="3"/>
      <c r="N457" s="3"/>
      <c r="O457" s="3"/>
    </row>
    <row r="458" spans="1:15" ht="12.75" customHeight="1" x14ac:dyDescent="0.2">
      <c r="A458" s="1"/>
      <c r="B458" s="19"/>
      <c r="C458" s="44"/>
      <c r="D458" s="16"/>
      <c r="E458" s="17"/>
      <c r="H458" s="3"/>
      <c r="I458" s="3"/>
      <c r="J458" s="3"/>
      <c r="K458" s="3"/>
      <c r="L458" s="3"/>
      <c r="M458" s="3"/>
      <c r="N458" s="3"/>
      <c r="O458" s="3"/>
    </row>
    <row r="459" spans="1:15" ht="12.75" customHeight="1" x14ac:dyDescent="0.2">
      <c r="A459" s="1"/>
      <c r="B459" s="19"/>
      <c r="C459" s="44"/>
      <c r="D459" s="16"/>
      <c r="E459" s="17"/>
      <c r="H459" s="3"/>
      <c r="I459" s="3"/>
      <c r="J459" s="3"/>
      <c r="K459" s="3"/>
      <c r="L459" s="3"/>
      <c r="M459" s="3"/>
      <c r="N459" s="3"/>
      <c r="O459" s="3"/>
    </row>
    <row r="460" spans="1:15" ht="12.75" customHeight="1" x14ac:dyDescent="0.2">
      <c r="A460" s="1"/>
      <c r="B460" s="19"/>
      <c r="C460" s="44"/>
      <c r="D460" s="16"/>
      <c r="E460" s="17"/>
      <c r="H460" s="3"/>
      <c r="I460" s="3"/>
      <c r="J460" s="3"/>
      <c r="K460" s="3"/>
      <c r="L460" s="3"/>
      <c r="M460" s="3"/>
      <c r="N460" s="3"/>
      <c r="O460" s="3"/>
    </row>
    <row r="461" spans="1:15" ht="12.75" customHeight="1" x14ac:dyDescent="0.2">
      <c r="A461" s="1"/>
      <c r="B461" s="19"/>
      <c r="C461" s="44"/>
      <c r="D461" s="16"/>
      <c r="E461" s="17"/>
      <c r="H461" s="3"/>
      <c r="I461" s="3"/>
      <c r="J461" s="3"/>
      <c r="K461" s="3"/>
      <c r="L461" s="3"/>
      <c r="M461" s="3"/>
      <c r="N461" s="3"/>
      <c r="O461" s="3"/>
    </row>
    <row r="462" spans="1:15" ht="12.75" customHeight="1" x14ac:dyDescent="0.2">
      <c r="A462" s="1"/>
      <c r="B462" s="19"/>
      <c r="C462" s="44"/>
      <c r="D462" s="16"/>
      <c r="E462" s="17"/>
      <c r="H462" s="3"/>
      <c r="I462" s="3"/>
      <c r="J462" s="3"/>
      <c r="K462" s="3"/>
      <c r="L462" s="3"/>
      <c r="M462" s="3"/>
      <c r="N462" s="3"/>
      <c r="O462" s="3"/>
    </row>
    <row r="463" spans="1:15" ht="12.75" customHeight="1" x14ac:dyDescent="0.2">
      <c r="A463" s="1"/>
      <c r="B463" s="19"/>
      <c r="C463" s="44"/>
      <c r="D463" s="16"/>
      <c r="E463" s="17"/>
      <c r="H463" s="3"/>
      <c r="I463" s="3"/>
      <c r="J463" s="3"/>
      <c r="K463" s="3"/>
      <c r="L463" s="3"/>
      <c r="M463" s="3"/>
      <c r="N463" s="3"/>
      <c r="O463" s="3"/>
    </row>
    <row r="464" spans="1:15" ht="12.75" customHeight="1" x14ac:dyDescent="0.2">
      <c r="A464" s="1"/>
      <c r="B464" s="19"/>
      <c r="C464" s="44"/>
      <c r="D464" s="16"/>
      <c r="E464" s="17"/>
      <c r="H464" s="3"/>
      <c r="I464" s="3"/>
      <c r="J464" s="3"/>
      <c r="K464" s="3"/>
      <c r="L464" s="3"/>
      <c r="M464" s="3"/>
      <c r="N464" s="3"/>
      <c r="O464" s="3"/>
    </row>
    <row r="465" spans="1:15" ht="12.75" customHeight="1" x14ac:dyDescent="0.2">
      <c r="A465" s="1"/>
      <c r="B465" s="19"/>
      <c r="C465" s="44"/>
      <c r="D465" s="16"/>
      <c r="E465" s="17"/>
      <c r="H465" s="3"/>
      <c r="I465" s="3"/>
      <c r="J465" s="3"/>
      <c r="K465" s="3"/>
      <c r="L465" s="3"/>
      <c r="M465" s="3"/>
      <c r="N465" s="3"/>
      <c r="O465" s="3"/>
    </row>
    <row r="466" spans="1:15" ht="12.75" customHeight="1" x14ac:dyDescent="0.2">
      <c r="A466" s="1"/>
      <c r="B466" s="19"/>
      <c r="C466" s="44"/>
      <c r="D466" s="16"/>
      <c r="E466" s="17"/>
      <c r="H466" s="3"/>
      <c r="I466" s="3"/>
      <c r="J466" s="3"/>
      <c r="K466" s="3"/>
      <c r="L466" s="3"/>
      <c r="M466" s="3"/>
      <c r="N466" s="3"/>
      <c r="O466" s="3"/>
    </row>
    <row r="467" spans="1:15" ht="12.75" customHeight="1" x14ac:dyDescent="0.2">
      <c r="A467" s="1"/>
      <c r="B467" s="19"/>
      <c r="C467" s="44"/>
      <c r="D467" s="16"/>
      <c r="E467" s="17"/>
      <c r="H467" s="3"/>
      <c r="I467" s="3"/>
      <c r="J467" s="3"/>
      <c r="K467" s="3"/>
      <c r="L467" s="3"/>
      <c r="M467" s="3"/>
      <c r="N467" s="3"/>
      <c r="O467" s="3"/>
    </row>
    <row r="468" spans="1:15" ht="12.75" customHeight="1" x14ac:dyDescent="0.2">
      <c r="A468" s="1"/>
      <c r="B468" s="19"/>
      <c r="C468" s="44"/>
      <c r="D468" s="16"/>
      <c r="E468" s="17"/>
      <c r="H468" s="3"/>
      <c r="I468" s="3"/>
      <c r="J468" s="3"/>
      <c r="K468" s="3"/>
      <c r="L468" s="3"/>
      <c r="M468" s="3"/>
      <c r="N468" s="3"/>
      <c r="O468" s="3"/>
    </row>
    <row r="469" spans="1:15" ht="12.75" customHeight="1" x14ac:dyDescent="0.2">
      <c r="A469" s="1"/>
      <c r="B469" s="19"/>
      <c r="C469" s="44"/>
      <c r="D469" s="16"/>
      <c r="E469" s="17"/>
      <c r="H469" s="3"/>
      <c r="I469" s="3"/>
      <c r="J469" s="3"/>
      <c r="K469" s="3"/>
      <c r="L469" s="3"/>
      <c r="M469" s="3"/>
      <c r="N469" s="3"/>
      <c r="O469" s="3"/>
    </row>
    <row r="470" spans="1:15" ht="12.75" customHeight="1" x14ac:dyDescent="0.2">
      <c r="A470" s="1"/>
      <c r="B470" s="19"/>
      <c r="C470" s="44"/>
      <c r="D470" s="16"/>
      <c r="E470" s="17"/>
      <c r="H470" s="3"/>
      <c r="I470" s="3"/>
      <c r="J470" s="3"/>
      <c r="K470" s="3"/>
      <c r="L470" s="3"/>
      <c r="M470" s="3"/>
      <c r="N470" s="3"/>
      <c r="O470" s="3"/>
    </row>
    <row r="471" spans="1:15" ht="12.75" customHeight="1" x14ac:dyDescent="0.2">
      <c r="A471" s="1"/>
      <c r="B471" s="19"/>
      <c r="C471" s="44"/>
      <c r="D471" s="16"/>
      <c r="E471" s="17"/>
      <c r="H471" s="3"/>
      <c r="I471" s="3"/>
      <c r="J471" s="3"/>
      <c r="K471" s="3"/>
      <c r="L471" s="3"/>
      <c r="M471" s="3"/>
      <c r="N471" s="3"/>
      <c r="O471" s="3"/>
    </row>
    <row r="472" spans="1:15" ht="12.75" customHeight="1" x14ac:dyDescent="0.2">
      <c r="A472" s="1"/>
      <c r="B472" s="19"/>
      <c r="C472" s="44"/>
      <c r="D472" s="16"/>
      <c r="E472" s="17"/>
      <c r="H472" s="3"/>
      <c r="I472" s="3"/>
      <c r="J472" s="3"/>
      <c r="K472" s="3"/>
      <c r="L472" s="3"/>
      <c r="M472" s="3"/>
      <c r="N472" s="3"/>
      <c r="O472" s="3"/>
    </row>
    <row r="473" spans="1:15" ht="12.75" customHeight="1" x14ac:dyDescent="0.2">
      <c r="A473" s="1"/>
      <c r="B473" s="19"/>
      <c r="C473" s="44"/>
      <c r="D473" s="16"/>
      <c r="E473" s="17"/>
      <c r="H473" s="3"/>
      <c r="I473" s="3"/>
      <c r="J473" s="3"/>
      <c r="K473" s="3"/>
      <c r="L473" s="3"/>
      <c r="M473" s="3"/>
      <c r="N473" s="3"/>
      <c r="O473" s="3"/>
    </row>
    <row r="474" spans="1:15" ht="12.75" customHeight="1" x14ac:dyDescent="0.2">
      <c r="A474" s="1"/>
      <c r="B474" s="19"/>
      <c r="C474" s="44"/>
      <c r="D474" s="16"/>
      <c r="E474" s="17"/>
      <c r="H474" s="3"/>
      <c r="I474" s="3"/>
      <c r="J474" s="3"/>
      <c r="K474" s="3"/>
      <c r="L474" s="3"/>
      <c r="M474" s="3"/>
      <c r="N474" s="3"/>
      <c r="O474" s="3"/>
    </row>
    <row r="475" spans="1:15" ht="12.75" customHeight="1" x14ac:dyDescent="0.2">
      <c r="A475" s="1"/>
      <c r="B475" s="19"/>
      <c r="C475" s="44"/>
      <c r="D475" s="16"/>
      <c r="E475" s="17"/>
      <c r="H475" s="3"/>
      <c r="I475" s="3"/>
      <c r="J475" s="3"/>
      <c r="K475" s="3"/>
      <c r="L475" s="3"/>
      <c r="M475" s="3"/>
      <c r="N475" s="3"/>
      <c r="O475" s="3"/>
    </row>
    <row r="476" spans="1:15" ht="12.75" customHeight="1" x14ac:dyDescent="0.2">
      <c r="D476" s="16"/>
      <c r="E476" s="17"/>
      <c r="H476" s="3"/>
      <c r="I476" s="3"/>
      <c r="J476" s="3"/>
      <c r="K476" s="3"/>
      <c r="L476" s="3"/>
      <c r="M476" s="3"/>
      <c r="N476" s="3"/>
      <c r="O476" s="3"/>
    </row>
    <row r="477" spans="1:15" ht="12.75" customHeight="1" x14ac:dyDescent="0.2">
      <c r="D477" s="16"/>
      <c r="E477" s="17"/>
      <c r="H477" s="3"/>
      <c r="I477" s="3"/>
      <c r="J477" s="3"/>
      <c r="K477" s="3"/>
      <c r="L477" s="3"/>
      <c r="M477" s="3"/>
      <c r="N477" s="3"/>
      <c r="O477" s="3"/>
    </row>
    <row r="478" spans="1:15" ht="12.75" customHeight="1" x14ac:dyDescent="0.2">
      <c r="D478" s="16"/>
      <c r="E478" s="17"/>
      <c r="H478" s="3"/>
      <c r="I478" s="3"/>
      <c r="J478" s="3"/>
      <c r="K478" s="3"/>
      <c r="L478" s="3"/>
      <c r="M478" s="3"/>
      <c r="N478" s="3"/>
      <c r="O478" s="3"/>
    </row>
    <row r="479" spans="1:15" ht="12.75" customHeight="1" x14ac:dyDescent="0.2">
      <c r="D479" s="16"/>
      <c r="E479" s="17"/>
      <c r="H479" s="3"/>
      <c r="I479" s="3"/>
      <c r="J479" s="3"/>
      <c r="K479" s="3"/>
      <c r="L479" s="3"/>
      <c r="M479" s="3"/>
      <c r="N479" s="3"/>
      <c r="O479" s="3"/>
    </row>
    <row r="480" spans="1:15" ht="12.75" customHeight="1" x14ac:dyDescent="0.2">
      <c r="D480" s="16"/>
      <c r="E480" s="17"/>
      <c r="H480" s="3"/>
      <c r="I480" s="3"/>
      <c r="J480" s="3"/>
      <c r="K480" s="3"/>
      <c r="L480" s="3"/>
      <c r="M480" s="3"/>
      <c r="N480" s="3"/>
      <c r="O480" s="3"/>
    </row>
    <row r="481" spans="1:15" ht="12.75" customHeight="1" x14ac:dyDescent="0.2">
      <c r="A481" s="6"/>
      <c r="B481" s="61"/>
      <c r="D481" s="5"/>
      <c r="E481" s="5"/>
      <c r="F481" s="4"/>
      <c r="H481" s="3"/>
      <c r="I481" s="3"/>
      <c r="J481" s="3"/>
      <c r="K481" s="3"/>
      <c r="L481" s="3"/>
      <c r="M481" s="3"/>
      <c r="N481" s="3"/>
      <c r="O481" s="3"/>
    </row>
    <row r="482" spans="1:15" ht="12.75" customHeight="1" x14ac:dyDescent="0.2">
      <c r="D482" s="16"/>
      <c r="E482" s="16"/>
      <c r="F482" s="4"/>
      <c r="H482" s="3"/>
      <c r="I482" s="3"/>
      <c r="J482" s="3"/>
      <c r="K482" s="3"/>
      <c r="L482" s="3"/>
      <c r="M482" s="3"/>
      <c r="N482" s="3"/>
      <c r="O482" s="3"/>
    </row>
    <row r="483" spans="1:15" ht="12.75" customHeight="1" x14ac:dyDescent="0.2">
      <c r="D483" s="16"/>
      <c r="E483" s="16"/>
      <c r="F483" s="4"/>
      <c r="H483" s="3"/>
      <c r="I483" s="3"/>
      <c r="J483" s="3"/>
      <c r="K483" s="3"/>
      <c r="L483" s="3"/>
      <c r="M483" s="3"/>
      <c r="N483" s="3"/>
      <c r="O483" s="3"/>
    </row>
    <row r="484" spans="1:15" ht="12.75" customHeight="1" x14ac:dyDescent="0.2">
      <c r="D484" s="16"/>
      <c r="E484" s="17"/>
      <c r="F484" s="4"/>
      <c r="H484" s="3"/>
      <c r="I484" s="3"/>
      <c r="J484" s="3"/>
      <c r="K484" s="3"/>
      <c r="L484" s="3"/>
      <c r="M484" s="3"/>
      <c r="N484" s="3"/>
      <c r="O484" s="3"/>
    </row>
    <row r="485" spans="1:15" ht="12.75" customHeight="1" x14ac:dyDescent="0.2">
      <c r="D485" s="16"/>
      <c r="E485" s="17"/>
      <c r="F485" s="4"/>
      <c r="H485" s="3"/>
      <c r="I485" s="3"/>
      <c r="J485" s="3"/>
      <c r="K485" s="3"/>
      <c r="L485" s="3"/>
      <c r="M485" s="3"/>
      <c r="N485" s="3"/>
      <c r="O485" s="3"/>
    </row>
    <row r="486" spans="1:15" ht="12.75" customHeight="1" x14ac:dyDescent="0.2">
      <c r="D486" s="16"/>
      <c r="E486" s="17"/>
      <c r="H486" s="3"/>
      <c r="I486" s="3"/>
      <c r="J486" s="3"/>
      <c r="K486" s="3"/>
      <c r="L486" s="3"/>
      <c r="M486" s="3"/>
      <c r="N486" s="3"/>
      <c r="O486" s="3"/>
    </row>
    <row r="487" spans="1:15" ht="12.75" customHeight="1" x14ac:dyDescent="0.2">
      <c r="D487" s="16"/>
      <c r="E487" s="17"/>
      <c r="H487" s="3"/>
      <c r="I487" s="3"/>
      <c r="J487" s="3"/>
      <c r="K487" s="3"/>
      <c r="L487" s="3"/>
      <c r="M487" s="3"/>
      <c r="N487" s="3"/>
      <c r="O487" s="3"/>
    </row>
    <row r="488" spans="1:15" ht="12.75" customHeight="1" x14ac:dyDescent="0.2">
      <c r="D488" s="16"/>
      <c r="E488" s="17"/>
      <c r="H488" s="3"/>
      <c r="I488" s="3"/>
      <c r="J488" s="3"/>
      <c r="K488" s="3"/>
      <c r="L488" s="3"/>
      <c r="M488" s="3"/>
      <c r="N488" s="3"/>
      <c r="O488" s="3"/>
    </row>
    <row r="489" spans="1:15" ht="12.75" customHeight="1" x14ac:dyDescent="0.2">
      <c r="D489" s="16"/>
      <c r="E489" s="17"/>
      <c r="H489" s="3"/>
      <c r="I489" s="3"/>
      <c r="J489" s="3"/>
      <c r="K489" s="3"/>
      <c r="L489" s="3"/>
      <c r="M489" s="3"/>
      <c r="N489" s="3"/>
      <c r="O489" s="3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168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7AA2EE7-168A-43BC-8C90-F689E0D33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66664-E6B7-49E4-8983-D577E958F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2F83B32-963D-421A-A2B4-994AD0AC993C}">
  <ds:schemaRefs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95bcd5de-dc08-4713-bfa6-7e467237032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17B68C1-9658-4CAC-8BB2-C1E4F725DC9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UAPB</vt:lpstr>
      <vt:lpstr>UAPB!Print_Area</vt:lpstr>
      <vt:lpstr>UAPB!Print_Titles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UAPB 2015-17</dc:title>
  <dc:creator>CharletteM</dc:creator>
  <cp:lastModifiedBy>Chandra Robinson</cp:lastModifiedBy>
  <cp:lastPrinted>2016-03-10T15:04:38Z</cp:lastPrinted>
  <dcterms:created xsi:type="dcterms:W3CDTF">2011-09-01T23:00:56Z</dcterms:created>
  <dcterms:modified xsi:type="dcterms:W3CDTF">2019-09-05T19:51:23Z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