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F\Personal Services\2021-23 ps\Form A's for Website 2021-23\"/>
    </mc:Choice>
  </mc:AlternateContent>
  <bookViews>
    <workbookView xWindow="0" yWindow="0" windowWidth="20734" windowHeight="11760"/>
  </bookViews>
  <sheets>
    <sheet name="UAPB" sheetId="1" r:id="rId1"/>
  </sheets>
  <definedNames>
    <definedName name="_xlnm.Print_Area" localSheetId="0">UAPB!$A$1:$S$319</definedName>
    <definedName name="_xlnm.Print_Titles" localSheetId="0">UAPB!$4:$8</definedName>
    <definedName name="Z_0C1F06A0_CC62_45C6_B3D7_B36B4C28CDEC_.wvu.PrintArea" localSheetId="0" hidden="1">UAPB!$A$12:$F$319</definedName>
    <definedName name="Z_0C1F06A0_CC62_45C6_B3D7_B36B4C28CDEC_.wvu.PrintTitles" localSheetId="0" hidden="1">UAPB!#REF!</definedName>
    <definedName name="Z_1F098C89_8750_4024_A10A_C2B20B352106_.wvu.PrintArea" localSheetId="0" hidden="1">UAPB!$A$12:$F$319</definedName>
    <definedName name="Z_1F098C89_8750_4024_A10A_C2B20B352106_.wvu.PrintTitles" localSheetId="0" hidden="1">UAPB!#REF!</definedName>
    <definedName name="Z_3C0F15D3_A43A_11D4_9395_00E0B8158E4E_.wvu.PrintArea" localSheetId="0" hidden="1">UAPB!$A$12:$F$319</definedName>
    <definedName name="Z_3C0F15D3_A43A_11D4_9395_00E0B8158E4E_.wvu.PrintTitles" localSheetId="0" hidden="1">UAPB!#REF!</definedName>
    <definedName name="Z_90468AD5_72BD_11D4_8454_00E0B8102410_.wvu.PrintArea" localSheetId="0" hidden="1">UAPB!$A$12:$F$319</definedName>
    <definedName name="Z_90468AD5_72BD_11D4_8454_00E0B8102410_.wvu.PrintTitles" localSheetId="0" hidden="1">UAPB!#REF!</definedName>
  </definedNames>
  <calcPr calcId="162913"/>
</workbook>
</file>

<file path=xl/calcChain.xml><?xml version="1.0" encoding="utf-8"?>
<calcChain xmlns="http://schemas.openxmlformats.org/spreadsheetml/2006/main">
  <c r="M316" i="1" l="1"/>
  <c r="O316" i="1" s="1"/>
  <c r="M315" i="1"/>
  <c r="O315" i="1" s="1"/>
  <c r="M314" i="1"/>
  <c r="O314" i="1" s="1"/>
  <c r="M313" i="1"/>
  <c r="O313" i="1" s="1"/>
  <c r="M312" i="1"/>
  <c r="O312" i="1" s="1"/>
  <c r="M311" i="1"/>
  <c r="O311" i="1" s="1"/>
  <c r="M310" i="1"/>
  <c r="O310" i="1" s="1"/>
  <c r="M309" i="1"/>
  <c r="O309" i="1" s="1"/>
  <c r="M308" i="1"/>
  <c r="O308" i="1" s="1"/>
  <c r="M301" i="1"/>
  <c r="O301" i="1" s="1"/>
  <c r="M300" i="1"/>
  <c r="O300" i="1" s="1"/>
  <c r="M299" i="1"/>
  <c r="O299" i="1" s="1"/>
  <c r="M298" i="1"/>
  <c r="O298" i="1" s="1"/>
  <c r="M297" i="1"/>
  <c r="O297" i="1" s="1"/>
  <c r="M296" i="1"/>
  <c r="O296" i="1" s="1"/>
  <c r="M295" i="1"/>
  <c r="O295" i="1" s="1"/>
  <c r="M294" i="1"/>
  <c r="O294" i="1" s="1"/>
  <c r="M286" i="1"/>
  <c r="O286" i="1" s="1"/>
  <c r="M276" i="1"/>
  <c r="O276" i="1" s="1"/>
  <c r="M275" i="1"/>
  <c r="O275" i="1" s="1"/>
  <c r="M274" i="1"/>
  <c r="O274" i="1" s="1"/>
  <c r="M273" i="1"/>
  <c r="O273" i="1" s="1"/>
  <c r="M272" i="1"/>
  <c r="O272" i="1" s="1"/>
  <c r="M279" i="1"/>
  <c r="O279" i="1" s="1"/>
  <c r="M278" i="1"/>
  <c r="O278" i="1" s="1"/>
  <c r="M277" i="1"/>
  <c r="O277" i="1" s="1"/>
  <c r="M265" i="1"/>
  <c r="O265" i="1" s="1"/>
  <c r="M264" i="1"/>
  <c r="O264" i="1" s="1"/>
  <c r="M263" i="1"/>
  <c r="O263" i="1" s="1"/>
  <c r="M262" i="1"/>
  <c r="O262" i="1" s="1"/>
  <c r="M261" i="1"/>
  <c r="O261" i="1" s="1"/>
  <c r="M260" i="1"/>
  <c r="O260" i="1" s="1"/>
  <c r="M259" i="1"/>
  <c r="O259" i="1" s="1"/>
  <c r="M258" i="1"/>
  <c r="O258" i="1" s="1"/>
  <c r="M257" i="1"/>
  <c r="O257" i="1" s="1"/>
  <c r="M256" i="1"/>
  <c r="O256" i="1" s="1"/>
  <c r="M249" i="1"/>
  <c r="O249" i="1" s="1"/>
  <c r="M248" i="1"/>
  <c r="O248" i="1" s="1"/>
  <c r="M242" i="1"/>
  <c r="O242" i="1" s="1"/>
  <c r="M241" i="1"/>
  <c r="O241" i="1" s="1"/>
  <c r="M240" i="1"/>
  <c r="O240" i="1" s="1"/>
  <c r="M239" i="1"/>
  <c r="O239" i="1" s="1"/>
  <c r="M238" i="1"/>
  <c r="O238" i="1" s="1"/>
  <c r="M237" i="1"/>
  <c r="O237" i="1" s="1"/>
  <c r="M236" i="1"/>
  <c r="O236" i="1" s="1"/>
  <c r="M235" i="1"/>
  <c r="O235" i="1" s="1"/>
  <c r="M234" i="1"/>
  <c r="O234" i="1" s="1"/>
  <c r="M233" i="1"/>
  <c r="O233" i="1" s="1"/>
  <c r="M232" i="1"/>
  <c r="O232" i="1" s="1"/>
  <c r="M231" i="1"/>
  <c r="O231" i="1" s="1"/>
  <c r="M230" i="1"/>
  <c r="O230" i="1" s="1"/>
  <c r="M229" i="1"/>
  <c r="O229" i="1" s="1"/>
  <c r="M228" i="1"/>
  <c r="O228" i="1" s="1"/>
  <c r="M227" i="1"/>
  <c r="O227" i="1" s="1"/>
  <c r="M226" i="1"/>
  <c r="O226" i="1" s="1"/>
  <c r="M225" i="1"/>
  <c r="O225" i="1" s="1"/>
  <c r="M223" i="1"/>
  <c r="O223" i="1" s="1"/>
  <c r="M222" i="1"/>
  <c r="O222" i="1" s="1"/>
  <c r="M221" i="1"/>
  <c r="O221" i="1" s="1"/>
  <c r="M220" i="1"/>
  <c r="O220" i="1" s="1"/>
  <c r="M219" i="1"/>
  <c r="O219" i="1" s="1"/>
  <c r="M218" i="1"/>
  <c r="O218" i="1" s="1"/>
  <c r="M213" i="1"/>
  <c r="O213" i="1" s="1"/>
  <c r="M212" i="1"/>
  <c r="O212" i="1" s="1"/>
  <c r="M211" i="1"/>
  <c r="O211" i="1" s="1"/>
  <c r="M210" i="1"/>
  <c r="O210" i="1" s="1"/>
  <c r="M209" i="1"/>
  <c r="O209" i="1" s="1"/>
  <c r="M208" i="1"/>
  <c r="O208" i="1" s="1"/>
  <c r="M207" i="1"/>
  <c r="O207" i="1" s="1"/>
  <c r="M206" i="1"/>
  <c r="O206" i="1" s="1"/>
  <c r="M205" i="1"/>
  <c r="O205" i="1" s="1"/>
  <c r="M204" i="1"/>
  <c r="O204" i="1" s="1"/>
  <c r="M203" i="1"/>
  <c r="O203" i="1" s="1"/>
  <c r="M202" i="1"/>
  <c r="O202" i="1" s="1"/>
  <c r="M201" i="1"/>
  <c r="O201" i="1" s="1"/>
  <c r="M196" i="1"/>
  <c r="O196" i="1" s="1"/>
  <c r="M195" i="1"/>
  <c r="O195" i="1" s="1"/>
  <c r="M194" i="1"/>
  <c r="O194" i="1" s="1"/>
  <c r="M193" i="1"/>
  <c r="O193" i="1" s="1"/>
  <c r="M192" i="1"/>
  <c r="O192" i="1" s="1"/>
  <c r="M191" i="1"/>
  <c r="O191" i="1" s="1"/>
  <c r="M190" i="1"/>
  <c r="O190" i="1" s="1"/>
  <c r="M189" i="1"/>
  <c r="O189" i="1" s="1"/>
  <c r="M188" i="1"/>
  <c r="O188" i="1" s="1"/>
  <c r="M182" i="1"/>
  <c r="O182" i="1" s="1"/>
  <c r="M181" i="1"/>
  <c r="O181" i="1" s="1"/>
  <c r="M180" i="1"/>
  <c r="O180" i="1" s="1"/>
  <c r="M179" i="1"/>
  <c r="O179" i="1" s="1"/>
  <c r="M178" i="1"/>
  <c r="O178" i="1" s="1"/>
  <c r="M177" i="1"/>
  <c r="O177" i="1" s="1"/>
  <c r="M176" i="1"/>
  <c r="O176" i="1" s="1"/>
  <c r="M175" i="1"/>
  <c r="O175" i="1" s="1"/>
  <c r="M174" i="1"/>
  <c r="O174" i="1" s="1"/>
  <c r="M173" i="1"/>
  <c r="O173" i="1" s="1"/>
  <c r="M172" i="1"/>
  <c r="O172" i="1" s="1"/>
  <c r="M170" i="1"/>
  <c r="O170" i="1" s="1"/>
  <c r="M165" i="1"/>
  <c r="O165" i="1" s="1"/>
  <c r="M164" i="1"/>
  <c r="O164" i="1" s="1"/>
  <c r="M163" i="1"/>
  <c r="O163" i="1" s="1"/>
  <c r="M162" i="1"/>
  <c r="O162" i="1" s="1"/>
  <c r="M161" i="1"/>
  <c r="O161" i="1" s="1"/>
  <c r="M160" i="1"/>
  <c r="O160" i="1" s="1"/>
  <c r="M159" i="1"/>
  <c r="O159" i="1" s="1"/>
  <c r="M158" i="1"/>
  <c r="O158" i="1" s="1"/>
  <c r="M157" i="1"/>
  <c r="O157" i="1" s="1"/>
  <c r="M156" i="1"/>
  <c r="O156" i="1" s="1"/>
  <c r="M155" i="1"/>
  <c r="O155" i="1" s="1"/>
  <c r="M154" i="1"/>
  <c r="O154" i="1" s="1"/>
  <c r="M153" i="1"/>
  <c r="O153" i="1" s="1"/>
  <c r="M152" i="1"/>
  <c r="O152" i="1" s="1"/>
  <c r="M151" i="1"/>
  <c r="O151" i="1" s="1"/>
  <c r="M150" i="1"/>
  <c r="O150" i="1" s="1"/>
  <c r="M149" i="1"/>
  <c r="O149" i="1" s="1"/>
  <c r="M148" i="1"/>
  <c r="O148" i="1" s="1"/>
  <c r="M147" i="1"/>
  <c r="O147" i="1" s="1"/>
  <c r="M146" i="1"/>
  <c r="O146" i="1" s="1"/>
  <c r="M145" i="1"/>
  <c r="O145" i="1" s="1"/>
  <c r="M144" i="1"/>
  <c r="O144" i="1" s="1"/>
  <c r="M143" i="1"/>
  <c r="O143" i="1" s="1"/>
  <c r="M142" i="1"/>
  <c r="O142" i="1" s="1"/>
  <c r="M141" i="1"/>
  <c r="O141" i="1" s="1"/>
  <c r="M140" i="1"/>
  <c r="O140" i="1" s="1"/>
  <c r="M139" i="1"/>
  <c r="O139" i="1" s="1"/>
  <c r="M138" i="1"/>
  <c r="O138" i="1" s="1"/>
  <c r="M137" i="1"/>
  <c r="O137" i="1" s="1"/>
  <c r="M136" i="1"/>
  <c r="O136" i="1" s="1"/>
  <c r="M135" i="1"/>
  <c r="O135" i="1" s="1"/>
  <c r="M134" i="1"/>
  <c r="O134" i="1" s="1"/>
  <c r="M133" i="1"/>
  <c r="O133" i="1" s="1"/>
  <c r="M132" i="1"/>
  <c r="O132" i="1" s="1"/>
  <c r="M131" i="1"/>
  <c r="O131" i="1" s="1"/>
  <c r="M130" i="1"/>
  <c r="O130" i="1" s="1"/>
  <c r="M129" i="1"/>
  <c r="O129" i="1" s="1"/>
  <c r="M128" i="1"/>
  <c r="O128" i="1" s="1"/>
  <c r="M127" i="1"/>
  <c r="O127" i="1" s="1"/>
  <c r="M126" i="1"/>
  <c r="O126" i="1" s="1"/>
  <c r="M125" i="1"/>
  <c r="O125" i="1" s="1"/>
  <c r="M124" i="1"/>
  <c r="O124" i="1" s="1"/>
  <c r="M123" i="1"/>
  <c r="O123" i="1" s="1"/>
  <c r="M122" i="1"/>
  <c r="O122" i="1" s="1"/>
  <c r="M121" i="1"/>
  <c r="O121" i="1" s="1"/>
  <c r="M119" i="1"/>
  <c r="O119" i="1" s="1"/>
  <c r="M118" i="1"/>
  <c r="O118" i="1" s="1"/>
  <c r="M117" i="1"/>
  <c r="O117" i="1" s="1"/>
  <c r="M116" i="1"/>
  <c r="O116" i="1" s="1"/>
  <c r="M115" i="1"/>
  <c r="O115" i="1" s="1"/>
  <c r="M114" i="1"/>
  <c r="O114" i="1" s="1"/>
  <c r="M113" i="1"/>
  <c r="O113" i="1" s="1"/>
  <c r="M112" i="1"/>
  <c r="O112" i="1" s="1"/>
  <c r="M110" i="1"/>
  <c r="O110" i="1" s="1"/>
  <c r="M109" i="1"/>
  <c r="O109" i="1" s="1"/>
  <c r="M108" i="1"/>
  <c r="O108" i="1" s="1"/>
  <c r="M107" i="1"/>
  <c r="O107" i="1" s="1"/>
  <c r="M106" i="1"/>
  <c r="O106" i="1" s="1"/>
  <c r="M105" i="1"/>
  <c r="O105" i="1" s="1"/>
  <c r="M104" i="1"/>
  <c r="O104" i="1" s="1"/>
  <c r="M103" i="1"/>
  <c r="O103" i="1" s="1"/>
  <c r="M102" i="1"/>
  <c r="O102" i="1" s="1"/>
  <c r="M101" i="1"/>
  <c r="O101" i="1" s="1"/>
  <c r="M100" i="1"/>
  <c r="O100" i="1" s="1"/>
  <c r="M99" i="1"/>
  <c r="O99" i="1" s="1"/>
  <c r="M98" i="1"/>
  <c r="O98" i="1" s="1"/>
  <c r="M97" i="1"/>
  <c r="O97" i="1" s="1"/>
  <c r="M96" i="1"/>
  <c r="O96" i="1" s="1"/>
  <c r="M95" i="1"/>
  <c r="O95" i="1" s="1"/>
  <c r="M94" i="1"/>
  <c r="O94" i="1" s="1"/>
  <c r="M93" i="1"/>
  <c r="O93" i="1" s="1"/>
  <c r="M92" i="1"/>
  <c r="O92" i="1" s="1"/>
  <c r="M91" i="1"/>
  <c r="O91" i="1" s="1"/>
  <c r="M90" i="1"/>
  <c r="O90" i="1" s="1"/>
  <c r="M89" i="1"/>
  <c r="O89" i="1" s="1"/>
  <c r="M88" i="1"/>
  <c r="O88" i="1" s="1"/>
  <c r="M87" i="1"/>
  <c r="O87" i="1" s="1"/>
  <c r="M86" i="1"/>
  <c r="O86" i="1" s="1"/>
  <c r="M85" i="1"/>
  <c r="O85" i="1" s="1"/>
  <c r="M83" i="1"/>
  <c r="O83" i="1" s="1"/>
  <c r="M81" i="1"/>
  <c r="O81" i="1" s="1"/>
  <c r="M80" i="1"/>
  <c r="O80" i="1" s="1"/>
  <c r="M79" i="1"/>
  <c r="O79" i="1" s="1"/>
  <c r="M78" i="1"/>
  <c r="O78" i="1" s="1"/>
  <c r="M77" i="1"/>
  <c r="O77" i="1" s="1"/>
  <c r="M76" i="1"/>
  <c r="O76" i="1" s="1"/>
  <c r="M38" i="1"/>
  <c r="O38" i="1" s="1"/>
  <c r="M37" i="1"/>
  <c r="O37" i="1" s="1"/>
  <c r="M36" i="1"/>
  <c r="O36" i="1" s="1"/>
  <c r="M35" i="1"/>
  <c r="O35" i="1" s="1"/>
  <c r="M34" i="1"/>
  <c r="O34" i="1" s="1"/>
  <c r="M33" i="1"/>
  <c r="O33" i="1" s="1"/>
  <c r="M32" i="1"/>
  <c r="O32" i="1" s="1"/>
  <c r="M31" i="1"/>
  <c r="O31" i="1" s="1"/>
  <c r="M30" i="1"/>
  <c r="O30" i="1" s="1"/>
  <c r="M29" i="1"/>
  <c r="O29" i="1" s="1"/>
  <c r="M28" i="1"/>
  <c r="O28" i="1" s="1"/>
  <c r="M27" i="1"/>
  <c r="O27" i="1" s="1"/>
  <c r="M26" i="1"/>
  <c r="O26" i="1" s="1"/>
  <c r="M25" i="1"/>
  <c r="O25" i="1" s="1"/>
  <c r="M24" i="1"/>
  <c r="O24" i="1" s="1"/>
  <c r="M23" i="1"/>
  <c r="O23" i="1" s="1"/>
  <c r="M22" i="1"/>
  <c r="O22" i="1" s="1"/>
  <c r="M21" i="1"/>
  <c r="O21" i="1" s="1"/>
  <c r="M20" i="1"/>
  <c r="O20" i="1" s="1"/>
  <c r="M19" i="1"/>
  <c r="O19" i="1" s="1"/>
  <c r="M18" i="1"/>
  <c r="O18" i="1" s="1"/>
  <c r="M17" i="1"/>
  <c r="O17" i="1" s="1"/>
  <c r="M16" i="1"/>
  <c r="O16" i="1" s="1"/>
  <c r="M15" i="1"/>
  <c r="O15" i="1" s="1"/>
  <c r="M14" i="1"/>
  <c r="O14" i="1" s="1"/>
  <c r="M69" i="1"/>
  <c r="O69" i="1" s="1"/>
  <c r="M68" i="1"/>
  <c r="O68" i="1" s="1"/>
  <c r="M67" i="1"/>
  <c r="O67" i="1" s="1"/>
  <c r="M66" i="1"/>
  <c r="O66" i="1" s="1"/>
  <c r="M65" i="1"/>
  <c r="O65" i="1" s="1"/>
  <c r="M64" i="1"/>
  <c r="O64" i="1" s="1"/>
  <c r="M63" i="1"/>
  <c r="O63" i="1" s="1"/>
  <c r="M62" i="1"/>
  <c r="O62" i="1" s="1"/>
  <c r="M61" i="1"/>
  <c r="O61" i="1" s="1"/>
  <c r="M60" i="1"/>
  <c r="O60" i="1" s="1"/>
  <c r="M59" i="1"/>
  <c r="O59" i="1" s="1"/>
  <c r="M58" i="1"/>
  <c r="O58" i="1" s="1"/>
  <c r="M57" i="1"/>
  <c r="O57" i="1" s="1"/>
  <c r="M56" i="1"/>
  <c r="O56" i="1" s="1"/>
  <c r="M55" i="1"/>
  <c r="O55" i="1" s="1"/>
  <c r="M54" i="1"/>
  <c r="O54" i="1" s="1"/>
  <c r="M53" i="1"/>
  <c r="O53" i="1" s="1"/>
  <c r="M52" i="1"/>
  <c r="O52" i="1" s="1"/>
  <c r="M51" i="1"/>
  <c r="O51" i="1" s="1"/>
  <c r="M50" i="1"/>
  <c r="O50" i="1" s="1"/>
  <c r="M49" i="1"/>
  <c r="O49" i="1" s="1"/>
  <c r="M48" i="1"/>
  <c r="O48" i="1" s="1"/>
  <c r="M47" i="1"/>
  <c r="O47" i="1" s="1"/>
  <c r="M46" i="1"/>
  <c r="O46" i="1" s="1"/>
  <c r="M45" i="1"/>
  <c r="O45" i="1" s="1"/>
  <c r="M44" i="1"/>
  <c r="O44" i="1" s="1"/>
  <c r="M43" i="1"/>
  <c r="O43" i="1" s="1"/>
  <c r="M42" i="1"/>
  <c r="O42" i="1" s="1"/>
  <c r="M41" i="1"/>
  <c r="O41" i="1" s="1"/>
  <c r="M40" i="1"/>
  <c r="O40" i="1" s="1"/>
  <c r="M70" i="1"/>
  <c r="O70" i="1" s="1"/>
  <c r="N317" i="1" l="1"/>
  <c r="L317" i="1"/>
  <c r="N302" i="1"/>
  <c r="L302" i="1"/>
  <c r="N288" i="1"/>
  <c r="L288" i="1"/>
  <c r="N281" i="1"/>
  <c r="L281" i="1"/>
  <c r="M280" i="1"/>
  <c r="N266" i="1"/>
  <c r="L266" i="1"/>
  <c r="N250" i="1"/>
  <c r="L250" i="1"/>
  <c r="N243" i="1"/>
  <c r="L243" i="1"/>
  <c r="N214" i="1"/>
  <c r="L214" i="1"/>
  <c r="N197" i="1"/>
  <c r="L197" i="1"/>
  <c r="N183" i="1"/>
  <c r="L183" i="1"/>
  <c r="N166" i="1"/>
  <c r="L166" i="1"/>
  <c r="N71" i="1"/>
  <c r="L71" i="1"/>
  <c r="L319" i="1" l="1"/>
  <c r="N319" i="1"/>
  <c r="R302" i="1"/>
  <c r="P302" i="1"/>
  <c r="J302" i="1"/>
  <c r="H302" i="1"/>
  <c r="F302" i="1"/>
  <c r="R266" i="1"/>
  <c r="P266" i="1"/>
  <c r="J266" i="1"/>
  <c r="H266" i="1"/>
  <c r="F266" i="1"/>
  <c r="R166" i="1" l="1"/>
  <c r="P166" i="1"/>
  <c r="J166" i="1"/>
  <c r="H166" i="1"/>
  <c r="F166" i="1"/>
  <c r="R317" i="1" l="1"/>
  <c r="P317" i="1"/>
  <c r="J317" i="1"/>
  <c r="H317" i="1"/>
  <c r="F317" i="1"/>
  <c r="R288" i="1"/>
  <c r="P288" i="1"/>
  <c r="J288" i="1"/>
  <c r="H288" i="1"/>
  <c r="F288" i="1"/>
  <c r="R281" i="1"/>
  <c r="P281" i="1"/>
  <c r="J281" i="1"/>
  <c r="H281" i="1"/>
  <c r="F281" i="1"/>
  <c r="R243" i="1"/>
  <c r="P243" i="1"/>
  <c r="J243" i="1"/>
  <c r="H243" i="1"/>
  <c r="F243" i="1"/>
  <c r="F250" i="1"/>
  <c r="R214" i="1"/>
  <c r="P214" i="1"/>
  <c r="J214" i="1"/>
  <c r="H214" i="1"/>
  <c r="F214" i="1"/>
  <c r="R197" i="1"/>
  <c r="P197" i="1"/>
  <c r="J197" i="1"/>
  <c r="H197" i="1"/>
  <c r="F197" i="1"/>
  <c r="R183" i="1"/>
  <c r="P183" i="1"/>
  <c r="J183" i="1"/>
  <c r="H183" i="1"/>
  <c r="F183" i="1"/>
  <c r="R71" i="1"/>
  <c r="P71" i="1"/>
  <c r="J71" i="1"/>
  <c r="H71" i="1"/>
  <c r="F71" i="1"/>
  <c r="F319" i="1" l="1"/>
  <c r="R250" i="1" l="1"/>
  <c r="R319" i="1" s="1"/>
  <c r="P250" i="1"/>
  <c r="P319" i="1" s="1"/>
  <c r="J250" i="1"/>
  <c r="J319" i="1" s="1"/>
  <c r="H250" i="1"/>
  <c r="H319" i="1" s="1"/>
  <c r="M287" i="1" l="1"/>
  <c r="O287" i="1" s="1"/>
</calcChain>
</file>

<file path=xl/comments1.xml><?xml version="1.0" encoding="utf-8"?>
<comments xmlns="http://schemas.openxmlformats.org/spreadsheetml/2006/main">
  <authors>
    <author>Chandra Robinson</author>
  </authors>
  <commentList>
    <comment ref="G40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LIM increased by 1.9% in error for 2020-21.  Will correct for 2021-22.</t>
        </r>
      </text>
    </comment>
    <comment ref="G41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LIM increased by 1.9% in error for 2020-21.  Will correct for 2021-22.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LIM increased by 1.9% in error for 2020-21.  Will correct for 2021-22.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LIM increased by 1.9% in error for 2020-21.  Will correct for 2021-22.</t>
        </r>
      </text>
    </comment>
    <comment ref="E82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G82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M82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O82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Q82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G277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LIM increased by 1.9% in error for 2020-21.  Will correct for 2021-22.</t>
        </r>
      </text>
    </comment>
    <comment ref="G278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LIM increased by 1.9% in error for 2020-21.  Will correct for 2021-22.</t>
        </r>
      </text>
    </comment>
    <comment ref="G279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LIM increased by 1.9% in error for 2020-21.  Will correct for 2021-22.</t>
        </r>
      </text>
    </comment>
    <comment ref="G287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LIM increased by 1.9% in error for 2020-21.  Will correct for 2021-22.</t>
        </r>
      </text>
    </comment>
    <comment ref="G308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LIM increased by 1.9% in error for 2020-21.  Will correct for 2021-22.</t>
        </r>
      </text>
    </comment>
    <comment ref="G309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LIM increased by 1.9% in error for 2020-21.  Will correct for 2021-22.</t>
        </r>
      </text>
    </comment>
    <comment ref="G310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LIM increased by 1.9% in error for 2020-21.  Will correct for 2021-22.</t>
        </r>
      </text>
    </comment>
    <comment ref="G311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LIM increased by 1.9% in error for 2020-21.  Will correct for 2021-22.</t>
        </r>
      </text>
    </comment>
    <comment ref="G312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LIM increased by 1.9% in error for 2020-21.  Will correct for 2021-22.</t>
        </r>
      </text>
    </comment>
    <comment ref="G313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LIM increased by 1.9% in error for 2020-21.  Will correct for 2021-22.</t>
        </r>
      </text>
    </comment>
  </commentList>
</comments>
</file>

<file path=xl/sharedStrings.xml><?xml version="1.0" encoding="utf-8"?>
<sst xmlns="http://schemas.openxmlformats.org/spreadsheetml/2006/main" count="601" uniqueCount="368">
  <si>
    <t>TOTAL</t>
  </si>
  <si>
    <t>Extension Program Aide</t>
  </si>
  <si>
    <t>Multi-County Ext. Agent</t>
  </si>
  <si>
    <t>Extension Associate</t>
  </si>
  <si>
    <t>Extension Asst. Specialist</t>
  </si>
  <si>
    <t>Extension Specialist I</t>
  </si>
  <si>
    <t>Extension Specialist II</t>
  </si>
  <si>
    <t>Extension Specialist III</t>
  </si>
  <si>
    <t>Extension Specialist IV</t>
  </si>
  <si>
    <t>Extension Specialist V</t>
  </si>
  <si>
    <t>Extension Faculty</t>
  </si>
  <si>
    <t>ACADEMIC POSITIONS</t>
  </si>
  <si>
    <t>TWELVE MONTH EDUCATIONAL AND GENERAL</t>
  </si>
  <si>
    <t>UAPB 1890 EXTENSION PROGRAM</t>
  </si>
  <si>
    <t>Project/Program Director</t>
  </si>
  <si>
    <t>UAPB 1890 Extension Administrator</t>
  </si>
  <si>
    <t>ADMINISTRATIVE POSITIONS</t>
  </si>
  <si>
    <t>TWELVE MONTH EDUCATIONAL &amp; GENERAL</t>
  </si>
  <si>
    <t>Graduate Assistant</t>
  </si>
  <si>
    <t>Research Assistant</t>
  </si>
  <si>
    <t>Research Specialist</t>
  </si>
  <si>
    <t>Research Associate</t>
  </si>
  <si>
    <t>Instructor</t>
  </si>
  <si>
    <t>Assistant Professor</t>
  </si>
  <si>
    <t>Associate Professor</t>
  </si>
  <si>
    <t>Professor</t>
  </si>
  <si>
    <t>Distinguished Professor</t>
  </si>
  <si>
    <t>Faculty</t>
  </si>
  <si>
    <t>AGRICULTURAL EXPERIMENT STATION</t>
  </si>
  <si>
    <t>Resident Director</t>
  </si>
  <si>
    <t>Athletic Facility Manager</t>
  </si>
  <si>
    <t>Business Manager</t>
  </si>
  <si>
    <t>Head Athletic Trainer</t>
  </si>
  <si>
    <t>Assistant Coach</t>
  </si>
  <si>
    <t>Athletic Compliance Coordinator</t>
  </si>
  <si>
    <t>Coach</t>
  </si>
  <si>
    <t>Senior Women's Sports Administrator</t>
  </si>
  <si>
    <t>Director of Auxiliary Enterprises</t>
  </si>
  <si>
    <t>Director of Athletics</t>
  </si>
  <si>
    <t>Head Coach</t>
  </si>
  <si>
    <t>NON-CLASSIFIED POSITIONS</t>
  </si>
  <si>
    <t>TWELVE MONTH AUXILIARY ENTERPRISES</t>
  </si>
  <si>
    <t>Laboratory Assistant</t>
  </si>
  <si>
    <t>Part-Time Faculty</t>
  </si>
  <si>
    <t>Lecturer</t>
  </si>
  <si>
    <t>Special Instructor</t>
  </si>
  <si>
    <t>NINE MONTH EDUCATIONAL AND GENERAL</t>
  </si>
  <si>
    <t>Assoc. Director of Library</t>
  </si>
  <si>
    <t>Department Chairperson</t>
  </si>
  <si>
    <t>Director of Materials Management</t>
  </si>
  <si>
    <t>Asst. Dir. of Coop. Education</t>
  </si>
  <si>
    <t>Asst. Dir. of Continuing Educ.</t>
  </si>
  <si>
    <t>Director of Publications</t>
  </si>
  <si>
    <t>Associate for Administration</t>
  </si>
  <si>
    <t>Director of Disability Services</t>
  </si>
  <si>
    <t>Student Development Specialist</t>
  </si>
  <si>
    <t>Dir. of Educational Assessment</t>
  </si>
  <si>
    <t>Director of Recruitment</t>
  </si>
  <si>
    <t>Assistant Dean</t>
  </si>
  <si>
    <t>Assoc. Dean of Students</t>
  </si>
  <si>
    <t>Director of University Police</t>
  </si>
  <si>
    <t>Director of Cooperative Education</t>
  </si>
  <si>
    <t>Director of Student Financial Aid</t>
  </si>
  <si>
    <t>Director of Admissions</t>
  </si>
  <si>
    <t>Registrar</t>
  </si>
  <si>
    <t>Director of Institutional Research</t>
  </si>
  <si>
    <t>Project/Program Specialist</t>
  </si>
  <si>
    <t>Project/Program Manager</t>
  </si>
  <si>
    <t>Project/Program Administrator</t>
  </si>
  <si>
    <t>Controller</t>
  </si>
  <si>
    <t>Business Affairs Administrator</t>
  </si>
  <si>
    <t>Associate Vice Chancellor</t>
  </si>
  <si>
    <t>Assistant to the Chancellor</t>
  </si>
  <si>
    <t>Director of Physical Plant</t>
  </si>
  <si>
    <t>Director of Facilities Planning</t>
  </si>
  <si>
    <t>Director of Corporate Giving</t>
  </si>
  <si>
    <t>Director of Computer Services</t>
  </si>
  <si>
    <t>Director of Counseling</t>
  </si>
  <si>
    <t>UNIVERSITY OF ARKANSAS AT PINE BLUFF</t>
  </si>
  <si>
    <t>ANNUAL SAL</t>
  </si>
  <si>
    <t xml:space="preserve"> #</t>
  </si>
  <si>
    <t>#</t>
  </si>
  <si>
    <t>TITLE</t>
  </si>
  <si>
    <t>CODE</t>
  </si>
  <si>
    <t>C</t>
  </si>
  <si>
    <t>POSITION</t>
  </si>
  <si>
    <t>ITEM</t>
  </si>
  <si>
    <t>CL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</si>
  <si>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</si>
  <si>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</si>
  <si>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</si>
  <si>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</si>
  <si>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</si>
  <si>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</si>
  <si>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</si>
  <si>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</si>
  <si>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Director of Development</t>
  </si>
  <si>
    <t>Sports Information Director</t>
  </si>
  <si>
    <t xml:space="preserve">       </t>
  </si>
  <si>
    <t>Dean of Graduate Studies</t>
  </si>
  <si>
    <t>Director of Affirmative Action</t>
  </si>
  <si>
    <t>Budget Director</t>
  </si>
  <si>
    <t>Eligibility Specialist</t>
  </si>
  <si>
    <t>TOTAL UAPB</t>
  </si>
  <si>
    <t>2019-20</t>
  </si>
  <si>
    <t>2020-21</t>
  </si>
  <si>
    <t>Director of Social Work</t>
  </si>
  <si>
    <t>Associate Dean</t>
  </si>
  <si>
    <t>Transfer Coordinator</t>
  </si>
  <si>
    <t>Admissions Counselor</t>
  </si>
  <si>
    <t>CLASSIFIED</t>
  </si>
  <si>
    <t>A038C</t>
  </si>
  <si>
    <t>Fiscal Support Manager</t>
  </si>
  <si>
    <t>GRADE C123</t>
  </si>
  <si>
    <t>D044C</t>
  </si>
  <si>
    <t>Systems Analyst</t>
  </si>
  <si>
    <t>GRADE C122</t>
  </si>
  <si>
    <t>T023C</t>
  </si>
  <si>
    <t>HE Public Safety Commander II</t>
  </si>
  <si>
    <t>GRADE C121</t>
  </si>
  <si>
    <t>R014C</t>
  </si>
  <si>
    <t>Personnel Manager</t>
  </si>
  <si>
    <t>P008C</t>
  </si>
  <si>
    <t>Television Program Manager</t>
  </si>
  <si>
    <t>D057C</t>
  </si>
  <si>
    <t>Information Technology Manager</t>
  </si>
  <si>
    <t>GRADE C120</t>
  </si>
  <si>
    <t>T030C</t>
  </si>
  <si>
    <t>HE Public Safety Commander I</t>
  </si>
  <si>
    <t>P013C</t>
  </si>
  <si>
    <t>Public Information Coordinator</t>
  </si>
  <si>
    <t>D056C</t>
  </si>
  <si>
    <t>Systems Coordination Analyst</t>
  </si>
  <si>
    <t>D063C</t>
  </si>
  <si>
    <t>Computer Support Specialist</t>
  </si>
  <si>
    <t>GRADE C119</t>
  </si>
  <si>
    <t>E032C</t>
  </si>
  <si>
    <t>Education Counselor</t>
  </si>
  <si>
    <t>S008C</t>
  </si>
  <si>
    <t>Campus Maintenance Supervisor</t>
  </si>
  <si>
    <t>B061C</t>
  </si>
  <si>
    <t>Research Technologist</t>
  </si>
  <si>
    <t>A065C</t>
  </si>
  <si>
    <t>Payroll Services Coordinator</t>
  </si>
  <si>
    <t>D065C</t>
  </si>
  <si>
    <t>Network Support Analyst</t>
  </si>
  <si>
    <t>GRADE C118</t>
  </si>
  <si>
    <t>A074C</t>
  </si>
  <si>
    <t>Fiscal Support Supervisor</t>
  </si>
  <si>
    <t>A082C</t>
  </si>
  <si>
    <t>Accountant II</t>
  </si>
  <si>
    <t>GRADE C117</t>
  </si>
  <si>
    <t>D068C</t>
  </si>
  <si>
    <t>Information Systems Analyst</t>
  </si>
  <si>
    <t>G190C</t>
  </si>
  <si>
    <t>Asst Dir Financial Aid</t>
  </si>
  <si>
    <t>T051C</t>
  </si>
  <si>
    <t>R025C</t>
  </si>
  <si>
    <t>Human Resources Analyst</t>
  </si>
  <si>
    <t>R027C</t>
  </si>
  <si>
    <t>Budget Specialist</t>
  </si>
  <si>
    <t>B076C</t>
  </si>
  <si>
    <t>Research Project Analyst</t>
  </si>
  <si>
    <t>S016C</t>
  </si>
  <si>
    <t>Skilled Trades Foreman</t>
  </si>
  <si>
    <t>A089C</t>
  </si>
  <si>
    <t>Accountant I</t>
  </si>
  <si>
    <t>GRADE C116</t>
  </si>
  <si>
    <t>P031C</t>
  </si>
  <si>
    <t>Media Specialist</t>
  </si>
  <si>
    <t>S023C</t>
  </si>
  <si>
    <t>Print Shop Manager</t>
  </si>
  <si>
    <t>G195C</t>
  </si>
  <si>
    <t>HEI Program Coordinator</t>
  </si>
  <si>
    <t>T055C</t>
  </si>
  <si>
    <t>Public Safety Officer</t>
  </si>
  <si>
    <t>S022C</t>
  </si>
  <si>
    <t>Skilled Trades Supervisor</t>
  </si>
  <si>
    <t>C037C</t>
  </si>
  <si>
    <t>Administrative Analyst</t>
  </si>
  <si>
    <t>GRADE C115</t>
  </si>
  <si>
    <t>C035C</t>
  </si>
  <si>
    <t>Assistant Registrar</t>
  </si>
  <si>
    <t>A091C</t>
  </si>
  <si>
    <t>Fiscal Support Analyst</t>
  </si>
  <si>
    <t>G207C</t>
  </si>
  <si>
    <t>Financial Aid Analyst</t>
  </si>
  <si>
    <t>D079C</t>
  </si>
  <si>
    <t>Computer Support Technician</t>
  </si>
  <si>
    <t>A090C</t>
  </si>
  <si>
    <t>Payroll Services Specialist</t>
  </si>
  <si>
    <t>S031C</t>
  </si>
  <si>
    <t>Skilled Tradesman</t>
  </si>
  <si>
    <t>V015C</t>
  </si>
  <si>
    <t>Purchasing Specialist</t>
  </si>
  <si>
    <t>P042C</t>
  </si>
  <si>
    <t>Broadcast Production Specialist</t>
  </si>
  <si>
    <t>GRADE C114</t>
  </si>
  <si>
    <t>P041C</t>
  </si>
  <si>
    <t>Commercial Graphic Artist</t>
  </si>
  <si>
    <t>P039C</t>
  </si>
  <si>
    <t>D082C</t>
  </si>
  <si>
    <t>Network Analyst</t>
  </si>
  <si>
    <t>V018C</t>
  </si>
  <si>
    <t>Warehouse Manager</t>
  </si>
  <si>
    <t>G218C</t>
  </si>
  <si>
    <t>Student Recruitment Specialist</t>
  </si>
  <si>
    <t>GRADE C113</t>
  </si>
  <si>
    <t>C051C</t>
  </si>
  <si>
    <t>Financial Aid Specialist</t>
  </si>
  <si>
    <t>R036C</t>
  </si>
  <si>
    <t>Human Resources Specialist</t>
  </si>
  <si>
    <t>V020C</t>
  </si>
  <si>
    <t>Inventory Control Manager</t>
  </si>
  <si>
    <t>P048C</t>
  </si>
  <si>
    <t>Multi-Media Specialist</t>
  </si>
  <si>
    <t>C050C</t>
  </si>
  <si>
    <t>C056C</t>
  </si>
  <si>
    <t>Administrative Specialist III</t>
  </si>
  <si>
    <t>GRADE C112</t>
  </si>
  <si>
    <t>E055C</t>
  </si>
  <si>
    <t xml:space="preserve">Day Care Teacher </t>
  </si>
  <si>
    <t>A098C</t>
  </si>
  <si>
    <t>Fiscal Support Specialist</t>
  </si>
  <si>
    <t>B106C</t>
  </si>
  <si>
    <t>S050C</t>
  </si>
  <si>
    <t>Maintenance Specialist</t>
  </si>
  <si>
    <t>S055C</t>
  </si>
  <si>
    <t>GRADE C111</t>
  </si>
  <si>
    <t>M077C</t>
  </si>
  <si>
    <t>Coordinator of Housekeeping</t>
  </si>
  <si>
    <t>S056C</t>
  </si>
  <si>
    <t>Food Preparation Supervisor</t>
  </si>
  <si>
    <t>V023C</t>
  </si>
  <si>
    <t>Storeroom Supervisor</t>
  </si>
  <si>
    <t>D091C</t>
  </si>
  <si>
    <t>Computer Lab Technician</t>
  </si>
  <si>
    <t>GRADE C110</t>
  </si>
  <si>
    <t>R038C</t>
  </si>
  <si>
    <t>Human Resources Assistant</t>
  </si>
  <si>
    <t>B111C</t>
  </si>
  <si>
    <t>Laboratory Technician</t>
  </si>
  <si>
    <t>B113C</t>
  </si>
  <si>
    <t>Research Technician</t>
  </si>
  <si>
    <t>GRADE C109</t>
  </si>
  <si>
    <t>C073C</t>
  </si>
  <si>
    <t>Administrative Specialist II</t>
  </si>
  <si>
    <t>C069C</t>
  </si>
  <si>
    <t>Library Technician</t>
  </si>
  <si>
    <t>S060C</t>
  </si>
  <si>
    <t>Heavy Equipment Operator</t>
  </si>
  <si>
    <t>S062C</t>
  </si>
  <si>
    <t>Institutional Bus Driver</t>
  </si>
  <si>
    <t>V027C</t>
  </si>
  <si>
    <t>Inventory Control Technician</t>
  </si>
  <si>
    <t>GRADE C108</t>
  </si>
  <si>
    <t>S065C</t>
  </si>
  <si>
    <t>Maintenance Assistant</t>
  </si>
  <si>
    <t>C082C</t>
  </si>
  <si>
    <t>Registrar's Assistant</t>
  </si>
  <si>
    <t>GRADE C107</t>
  </si>
  <si>
    <t>C085C</t>
  </si>
  <si>
    <t>Library Support Assistant</t>
  </si>
  <si>
    <t>T089C</t>
  </si>
  <si>
    <t>HE Public Safety Dispatcher</t>
  </si>
  <si>
    <t>GRADE C106</t>
  </si>
  <si>
    <t>C087C</t>
  </si>
  <si>
    <t>Administrative Specialist I</t>
  </si>
  <si>
    <t>V030C</t>
  </si>
  <si>
    <t>Shipping &amp; Receiving Clerk</t>
  </si>
  <si>
    <t>GRADE C105</t>
  </si>
  <si>
    <t>S084C</t>
  </si>
  <si>
    <t>Institutional Services Supervisor</t>
  </si>
  <si>
    <t>GRADE C104</t>
  </si>
  <si>
    <t>S087C</t>
  </si>
  <si>
    <t>Institutional Services Assistant</t>
  </si>
  <si>
    <t>GRADE C103</t>
  </si>
  <si>
    <t>CLASSIFIED POSITIONS</t>
  </si>
  <si>
    <t>L038C</t>
  </si>
  <si>
    <t>Registered Nurse</t>
  </si>
  <si>
    <t>M022C</t>
  </si>
  <si>
    <t>UAPB Director of Housing</t>
  </si>
  <si>
    <t>G169C</t>
  </si>
  <si>
    <t>Director of Student Union</t>
  </si>
  <si>
    <t>S092C</t>
  </si>
  <si>
    <t>G212C</t>
  </si>
  <si>
    <t>L069C</t>
  </si>
  <si>
    <t>Licensed Practical Nurse</t>
  </si>
  <si>
    <t>M072C</t>
  </si>
  <si>
    <t>Recreation Coordinator</t>
  </si>
  <si>
    <t>M075C</t>
  </si>
  <si>
    <t>Resident Hall Specialist</t>
  </si>
  <si>
    <t>L092C</t>
  </si>
  <si>
    <t>Athletic Trainer</t>
  </si>
  <si>
    <t>C063C</t>
  </si>
  <si>
    <t>Campus Postmaster</t>
  </si>
  <si>
    <t>C083C</t>
  </si>
  <si>
    <t>Mail Services Coordinator</t>
  </si>
  <si>
    <t>C088C</t>
  </si>
  <si>
    <t>Mail Services Assistant</t>
  </si>
  <si>
    <t>AGRICULTURE EXPERIMENT STATION</t>
  </si>
  <si>
    <t>S057C</t>
  </si>
  <si>
    <t>Landscape Specialist</t>
  </si>
  <si>
    <t>Development/Advancement Manager</t>
  </si>
  <si>
    <t>Chancellor</t>
  </si>
  <si>
    <t>Provost</t>
  </si>
  <si>
    <t>Vice Chan for Finance &amp; Administration</t>
  </si>
  <si>
    <t>Vice Chancellor for Student Affairs</t>
  </si>
  <si>
    <t>Vice Chan for Advancement/Development</t>
  </si>
  <si>
    <t>Vice Chan for Enrollment Mgmt</t>
  </si>
  <si>
    <t>V-C for Res., Innovation &amp; Econ. Devel.</t>
  </si>
  <si>
    <t>Chief of Staff</t>
  </si>
  <si>
    <t>Dean</t>
  </si>
  <si>
    <t>Dir of Research &amp; Sponsored Programs</t>
  </si>
  <si>
    <t>Director of University Relations</t>
  </si>
  <si>
    <t>Director of International Programs</t>
  </si>
  <si>
    <t>Dir. of Alumni and Gov. Relations</t>
  </si>
  <si>
    <t>Dean of Students</t>
  </si>
  <si>
    <t>Director of Administrative Services</t>
  </si>
  <si>
    <t>Director of Health Services</t>
  </si>
  <si>
    <t>Academic Advisor</t>
  </si>
  <si>
    <t>Fiscal Support Pool</t>
  </si>
  <si>
    <t>A101C</t>
  </si>
  <si>
    <t>Accounting Technician</t>
  </si>
  <si>
    <t>Public Safety Pool</t>
  </si>
  <si>
    <t>T018C</t>
  </si>
  <si>
    <t>HE Public Safety Commander III</t>
  </si>
  <si>
    <t>HE Public Safety Supervisor</t>
  </si>
  <si>
    <t>T067C</t>
  </si>
  <si>
    <t>Public Safety Officer II</t>
  </si>
  <si>
    <t>T084C</t>
  </si>
  <si>
    <t>Public Safety/Security Officer</t>
  </si>
  <si>
    <t>Skilled Trades Pool</t>
  </si>
  <si>
    <t>S064C</t>
  </si>
  <si>
    <t>Skilled Trades Helper</t>
  </si>
  <si>
    <t>S081C</t>
  </si>
  <si>
    <t>Apprentice Tradesman</t>
  </si>
  <si>
    <t>Administrative Support Pool</t>
  </si>
  <si>
    <t>Q123C</t>
  </si>
  <si>
    <t>Administrative Assistant</t>
  </si>
  <si>
    <t>Administrative Support Supervisor</t>
  </si>
  <si>
    <t>C057C</t>
  </si>
  <si>
    <t>Administration Support Specialist</t>
  </si>
  <si>
    <t>C072C</t>
  </si>
  <si>
    <t>Administrative Support Specialist</t>
  </si>
  <si>
    <t>Grants Manager</t>
  </si>
  <si>
    <t>G109C</t>
  </si>
  <si>
    <t>Website Developer</t>
  </si>
  <si>
    <t>D064C</t>
  </si>
  <si>
    <t>Institutional Printer</t>
  </si>
  <si>
    <t>Athletic Facility Supv</t>
  </si>
  <si>
    <t>Assistant Librarian</t>
  </si>
  <si>
    <t>Associate Librarian</t>
  </si>
  <si>
    <t>Director of Library Services</t>
  </si>
  <si>
    <t>Assistant Director of Athletics</t>
  </si>
  <si>
    <t>Athletic Ticket Sales Coord.</t>
  </si>
  <si>
    <t>Asst Dir Student Union</t>
  </si>
  <si>
    <t>Dir. of  UAPB Agri. Experiment Stat.</t>
  </si>
  <si>
    <t>Senior Research Assistant</t>
  </si>
  <si>
    <t>A102C</t>
  </si>
  <si>
    <t>Fiscal Support Technician</t>
  </si>
  <si>
    <t>Amounts that Should</t>
  </si>
  <si>
    <t>Have Been Used</t>
  </si>
  <si>
    <t>for 2020-21</t>
  </si>
  <si>
    <t>HIGHER EDUCATION PERSONAL SERVICES RECOMMENDATIONS FOR THE 2021-23 BIENNIUM</t>
  </si>
  <si>
    <t>2021-22</t>
  </si>
  <si>
    <t>2022-23</t>
  </si>
  <si>
    <t>Executive Assistant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</si>
</sst>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\(#\)"/>
    <numFmt numFmtId="165" formatCode="#,##0.0"/>
    <numFmt numFmtId="166" formatCode="0.0%"/>
    <numFmt numFmtId="167" formatCode="\(##\)"/>
    <numFmt numFmtId="168" formatCode="\(##.0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43" fontId="10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" fillId="3" borderId="0"/>
    <xf numFmtId="9" fontId="1" fillId="0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0" fontId="2" fillId="2" borderId="0"/>
  </cellStyleXfs>
  <cellXfs count="83">
    <xf numFmtId="0" fontId="0" fillId="0" borderId="0" xfId="0"/>
    <xf numFmtId="3" fontId="3" fillId="0" borderId="0" xfId="2" applyNumberFormat="1" applyFont="1" applyFill="1" applyBorder="1"/>
    <xf numFmtId="49" fontId="3" fillId="0" borderId="0" xfId="2" applyNumberFormat="1" applyFont="1" applyFill="1" applyBorder="1"/>
    <xf numFmtId="0" fontId="3" fillId="0" borderId="0" xfId="2" applyNumberFormat="1" applyFont="1" applyFill="1" applyBorder="1" applyAlignment="1">
      <alignment horizontal="center"/>
    </xf>
    <xf numFmtId="3" fontId="4" fillId="0" borderId="0" xfId="2" applyNumberFormat="1" applyFont="1" applyFill="1" applyBorder="1" applyAlignment="1">
      <alignment horizontal="center"/>
    </xf>
    <xf numFmtId="0" fontId="5" fillId="0" borderId="0" xfId="2" applyNumberFormat="1" applyFont="1" applyFill="1" applyBorder="1"/>
    <xf numFmtId="49" fontId="5" fillId="0" borderId="0" xfId="2" applyNumberFormat="1" applyFont="1" applyFill="1" applyBorder="1"/>
    <xf numFmtId="165" fontId="3" fillId="0" borderId="0" xfId="2" applyNumberFormat="1" applyFont="1" applyFill="1" applyBorder="1" applyAlignment="1">
      <alignment horizontal="center"/>
    </xf>
    <xf numFmtId="0" fontId="5" fillId="0" borderId="0" xfId="2" applyFont="1" applyFill="1" applyBorder="1" applyProtection="1"/>
    <xf numFmtId="0" fontId="3" fillId="0" borderId="0" xfId="3" applyNumberFormat="1" applyFont="1" applyFill="1" applyBorder="1"/>
    <xf numFmtId="0" fontId="3" fillId="0" borderId="0" xfId="4" applyNumberFormat="1" applyFont="1" applyFill="1" applyBorder="1"/>
    <xf numFmtId="43" fontId="3" fillId="0" borderId="0" xfId="1" applyFont="1" applyFill="1" applyBorder="1"/>
    <xf numFmtId="164" fontId="7" fillId="0" borderId="0" xfId="3" applyNumberFormat="1" applyFont="1" applyFill="1" applyBorder="1" applyAlignment="1">
      <alignment horizontal="center"/>
    </xf>
    <xf numFmtId="1" fontId="7" fillId="0" borderId="0" xfId="3" applyNumberFormat="1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left"/>
    </xf>
    <xf numFmtId="0" fontId="3" fillId="0" borderId="0" xfId="2" applyNumberFormat="1" applyFont="1" applyFill="1" applyBorder="1"/>
    <xf numFmtId="0" fontId="3" fillId="0" borderId="0" xfId="2" applyFont="1" applyFill="1" applyBorder="1"/>
    <xf numFmtId="0" fontId="3" fillId="0" borderId="0" xfId="2" applyFont="1" applyFill="1" applyBorder="1" applyAlignment="1">
      <alignment horizontal="left" indent="1"/>
    </xf>
    <xf numFmtId="3" fontId="3" fillId="0" borderId="0" xfId="2" applyNumberFormat="1" applyFont="1" applyFill="1" applyBorder="1" applyAlignment="1">
      <alignment horizontal="center"/>
    </xf>
    <xf numFmtId="0" fontId="6" fillId="0" borderId="0" xfId="2" applyFont="1" applyFill="1" applyBorder="1"/>
    <xf numFmtId="3" fontId="3" fillId="0" borderId="1" xfId="2" applyNumberFormat="1" applyFont="1" applyFill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0" fontId="3" fillId="0" borderId="3" xfId="3" applyNumberFormat="1" applyFont="1" applyFill="1" applyBorder="1" applyAlignment="1">
      <alignment horizontal="center"/>
    </xf>
    <xf numFmtId="0" fontId="7" fillId="0" borderId="4" xfId="3" applyNumberFormat="1" applyFont="1" applyFill="1" applyBorder="1" applyAlignment="1">
      <alignment horizontal="center"/>
    </xf>
    <xf numFmtId="164" fontId="7" fillId="0" borderId="4" xfId="3" applyNumberFormat="1" applyFont="1" applyFill="1" applyBorder="1" applyAlignment="1">
      <alignment horizontal="center"/>
    </xf>
    <xf numFmtId="0" fontId="3" fillId="0" borderId="6" xfId="3" applyNumberFormat="1" applyFont="1" applyFill="1" applyBorder="1" applyAlignment="1">
      <alignment horizontal="center"/>
    </xf>
    <xf numFmtId="0" fontId="7" fillId="0" borderId="6" xfId="3" applyNumberFormat="1" applyFont="1" applyFill="1" applyBorder="1" applyAlignment="1">
      <alignment horizontal="center"/>
    </xf>
    <xf numFmtId="0" fontId="3" fillId="0" borderId="8" xfId="3" applyNumberFormat="1" applyFont="1" applyFill="1" applyBorder="1" applyAlignment="1">
      <alignment horizontal="center"/>
    </xf>
    <xf numFmtId="0" fontId="7" fillId="0" borderId="9" xfId="3" applyNumberFormat="1" applyFont="1" applyFill="1" applyBorder="1" applyAlignment="1">
      <alignment horizontal="center"/>
    </xf>
    <xf numFmtId="1" fontId="7" fillId="0" borderId="9" xfId="3" applyNumberFormat="1" applyFont="1" applyFill="1" applyBorder="1" applyAlignment="1">
      <alignment horizontal="center"/>
    </xf>
    <xf numFmtId="164" fontId="7" fillId="0" borderId="9" xfId="3" applyNumberFormat="1" applyFont="1" applyFill="1" applyBorder="1" applyAlignment="1">
      <alignment horizontal="center"/>
    </xf>
    <xf numFmtId="3" fontId="7" fillId="0" borderId="9" xfId="3" applyNumberFormat="1" applyFont="1" applyFill="1" applyBorder="1" applyAlignment="1">
      <alignment horizontal="center"/>
    </xf>
    <xf numFmtId="0" fontId="7" fillId="0" borderId="0" xfId="3" applyNumberFormat="1" applyFont="1" applyFill="1" applyBorder="1" applyAlignment="1">
      <alignment horizontal="center"/>
    </xf>
    <xf numFmtId="3" fontId="3" fillId="0" borderId="0" xfId="2" applyNumberFormat="1" applyFont="1" applyFill="1" applyBorder="1" applyAlignment="1">
      <alignment horizontal="left"/>
    </xf>
    <xf numFmtId="3" fontId="7" fillId="0" borderId="4" xfId="3" applyNumberFormat="1" applyFont="1" applyFill="1" applyBorder="1" applyAlignment="1">
      <alignment horizontal="center"/>
    </xf>
    <xf numFmtId="3" fontId="7" fillId="0" borderId="10" xfId="3" applyNumberFormat="1" applyFont="1" applyFill="1" applyBorder="1" applyAlignment="1">
      <alignment horizontal="center"/>
    </xf>
    <xf numFmtId="0" fontId="3" fillId="0" borderId="0" xfId="7" applyNumberFormat="1" applyFont="1" applyFill="1" applyBorder="1" applyAlignment="1">
      <alignment horizontal="center"/>
    </xf>
    <xf numFmtId="0" fontId="7" fillId="0" borderId="11" xfId="2" applyNumberFormat="1" applyFont="1" applyFill="1" applyBorder="1"/>
    <xf numFmtId="3" fontId="7" fillId="0" borderId="0" xfId="3" applyNumberFormat="1" applyFont="1" applyFill="1" applyBorder="1" applyAlignment="1">
      <alignment horizontal="center"/>
    </xf>
    <xf numFmtId="3" fontId="7" fillId="0" borderId="5" xfId="3" applyNumberFormat="1" applyFont="1" applyFill="1" applyBorder="1" applyAlignment="1">
      <alignment horizontal="center"/>
    </xf>
    <xf numFmtId="3" fontId="7" fillId="0" borderId="7" xfId="3" applyNumberFormat="1" applyFont="1" applyFill="1" applyBorder="1" applyAlignment="1">
      <alignment horizontal="center"/>
    </xf>
    <xf numFmtId="166" fontId="3" fillId="0" borderId="0" xfId="8" applyNumberFormat="1" applyFont="1" applyFill="1" applyBorder="1"/>
    <xf numFmtId="0" fontId="3" fillId="0" borderId="0" xfId="2" applyFont="1" applyFill="1" applyBorder="1" applyAlignment="1"/>
    <xf numFmtId="0" fontId="3" fillId="0" borderId="0" xfId="0" applyFont="1" applyAlignment="1">
      <alignment horizontal="left"/>
    </xf>
    <xf numFmtId="0" fontId="3" fillId="0" borderId="0" xfId="2" applyFont="1" applyFill="1" applyBorder="1" applyAlignment="1">
      <alignment horizontal="left"/>
    </xf>
    <xf numFmtId="49" fontId="3" fillId="0" borderId="0" xfId="2" applyNumberFormat="1" applyFont="1" applyFill="1" applyBorder="1" applyAlignment="1">
      <alignment horizontal="center"/>
    </xf>
    <xf numFmtId="49" fontId="5" fillId="0" borderId="0" xfId="2" applyNumberFormat="1" applyFont="1" applyFill="1" applyBorder="1" applyAlignment="1">
      <alignment horizontal="center"/>
    </xf>
    <xf numFmtId="3" fontId="3" fillId="0" borderId="0" xfId="9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9" applyNumberFormat="1" applyFont="1" applyFill="1" applyBorder="1" applyAlignment="1">
      <alignment horizontal="left"/>
    </xf>
    <xf numFmtId="0" fontId="3" fillId="0" borderId="0" xfId="0" applyFont="1" applyFill="1" applyBorder="1"/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0" fontId="3" fillId="0" borderId="0" xfId="0" applyNumberFormat="1" applyFont="1" applyFill="1" applyBorder="1"/>
    <xf numFmtId="167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/>
    <xf numFmtId="164" fontId="3" fillId="0" borderId="0" xfId="10" applyNumberFormat="1" applyFont="1" applyFill="1" applyBorder="1" applyAlignment="1">
      <alignment horizontal="left"/>
    </xf>
    <xf numFmtId="0" fontId="3" fillId="0" borderId="0" xfId="11" applyFont="1" applyFill="1" applyBorder="1" applyAlignment="1">
      <alignment horizontal="center"/>
    </xf>
    <xf numFmtId="168" fontId="3" fillId="0" borderId="0" xfId="11" applyNumberFormat="1" applyFont="1" applyFill="1" applyBorder="1" applyAlignment="1">
      <alignment horizontal="left"/>
    </xf>
    <xf numFmtId="0" fontId="3" fillId="0" borderId="0" xfId="11" applyFont="1" applyFill="1" applyBorder="1"/>
    <xf numFmtId="0" fontId="3" fillId="0" borderId="0" xfId="0" applyFont="1" applyFill="1" applyBorder="1" applyAlignment="1">
      <alignment horizontal="left"/>
    </xf>
    <xf numFmtId="3" fontId="3" fillId="0" borderId="0" xfId="11" applyNumberFormat="1" applyFont="1" applyFill="1" applyBorder="1" applyAlignment="1">
      <alignment horizontal="center"/>
    </xf>
    <xf numFmtId="0" fontId="3" fillId="0" borderId="0" xfId="11" applyNumberFormat="1" applyFont="1" applyFill="1" applyBorder="1" applyAlignment="1">
      <alignment horizontal="center"/>
    </xf>
    <xf numFmtId="0" fontId="3" fillId="0" borderId="0" xfId="11" applyNumberFormat="1" applyFont="1" applyFill="1" applyBorder="1"/>
    <xf numFmtId="167" fontId="3" fillId="0" borderId="0" xfId="11" applyNumberFormat="1" applyFont="1" applyFill="1" applyBorder="1" applyAlignment="1">
      <alignment horizontal="left"/>
    </xf>
    <xf numFmtId="0" fontId="3" fillId="0" borderId="0" xfId="3" applyNumberFormat="1" applyFont="1" applyFill="1" applyBorder="1" applyAlignment="1">
      <alignment horizontal="center"/>
    </xf>
    <xf numFmtId="0" fontId="8" fillId="0" borderId="0" xfId="12" applyNumberFormat="1" applyFont="1" applyFill="1" applyAlignment="1">
      <alignment horizontal="center"/>
    </xf>
    <xf numFmtId="0" fontId="5" fillId="0" borderId="0" xfId="12" applyNumberFormat="1" applyFont="1" applyFill="1" applyAlignment="1">
      <alignment horizontal="center"/>
    </xf>
    <xf numFmtId="164" fontId="5" fillId="0" borderId="0" xfId="12" applyNumberFormat="1" applyFont="1" applyFill="1" applyAlignment="1">
      <alignment horizontal="right"/>
    </xf>
    <xf numFmtId="164" fontId="5" fillId="0" borderId="0" xfId="12" applyNumberFormat="1" applyFont="1" applyFill="1" applyAlignment="1">
      <alignment horizontal="left"/>
    </xf>
    <xf numFmtId="0" fontId="5" fillId="0" borderId="0" xfId="12" applyNumberFormat="1" applyFont="1" applyFill="1"/>
    <xf numFmtId="3" fontId="5" fillId="0" borderId="0" xfId="12" applyNumberFormat="1" applyFont="1" applyFill="1" applyAlignment="1">
      <alignment horizontal="center"/>
    </xf>
    <xf numFmtId="0" fontId="3" fillId="0" borderId="0" xfId="12" applyNumberFormat="1" applyFont="1" applyFill="1" applyAlignment="1">
      <alignment horizontal="center"/>
    </xf>
    <xf numFmtId="1" fontId="7" fillId="0" borderId="4" xfId="3" applyNumberFormat="1" applyFont="1" applyFill="1" applyBorder="1" applyAlignment="1">
      <alignment horizontal="center"/>
    </xf>
    <xf numFmtId="37" fontId="3" fillId="0" borderId="0" xfId="7" applyNumberFormat="1" applyFont="1" applyFill="1" applyBorder="1" applyAlignment="1">
      <alignment horizontal="center"/>
    </xf>
    <xf numFmtId="164" fontId="3" fillId="4" borderId="0" xfId="2" applyNumberFormat="1" applyFont="1" applyFill="1" applyBorder="1" applyAlignment="1">
      <alignment horizontal="left"/>
    </xf>
    <xf numFmtId="0" fontId="3" fillId="4" borderId="0" xfId="2" applyNumberFormat="1" applyFont="1" applyFill="1" applyBorder="1"/>
    <xf numFmtId="0" fontId="3" fillId="4" borderId="0" xfId="2" applyFont="1" applyFill="1" applyBorder="1"/>
    <xf numFmtId="3" fontId="3" fillId="4" borderId="0" xfId="2" applyNumberFormat="1" applyFont="1" applyFill="1" applyBorder="1" applyAlignment="1">
      <alignment horizontal="center"/>
    </xf>
    <xf numFmtId="3" fontId="3" fillId="4" borderId="1" xfId="2" applyNumberFormat="1" applyFont="1" applyFill="1" applyBorder="1" applyAlignment="1">
      <alignment horizontal="center"/>
    </xf>
    <xf numFmtId="0" fontId="9" fillId="0" borderId="0" xfId="12" applyNumberFormat="1" applyFont="1" applyFill="1" applyAlignment="1">
      <alignment horizontal="center"/>
    </xf>
    <xf numFmtId="3" fontId="13" fillId="4" borderId="0" xfId="2" applyNumberFormat="1" applyFont="1" applyFill="1" applyBorder="1" applyAlignment="1">
      <alignment horizontal="center"/>
    </xf>
  </cellXfs>
  <cellStyles count="13">
    <cellStyle name="Comma" xfId="1" builtinId="3"/>
    <cellStyle name="Comma 2" xfId="5"/>
    <cellStyle name="Comma0" xfId="6"/>
    <cellStyle name="Normal" xfId="0" builtinId="0"/>
    <cellStyle name="Normal 2" xfId="11"/>
    <cellStyle name="Normal 3" xfId="12"/>
    <cellStyle name="Normal_ANC Completed Request" xfId="7"/>
    <cellStyle name="Normal_Copy of ASUJ" xfId="3"/>
    <cellStyle name="Normal_Form A" xfId="9"/>
    <cellStyle name="Normal_non classified form A" xfId="4"/>
    <cellStyle name="Normal_UA Fund Form A" xfId="10"/>
    <cellStyle name="Normal_UAPB" xfId="2"/>
    <cellStyle name="Percent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U486"/>
  <sheetViews>
    <sheetView tabSelected="1" showOutlineSymbols="0" zoomScale="50" zoomScaleNormal="50" zoomScaleSheetLayoutView="100" workbookViewId="0">
      <selection activeCell="G308" sqref="G308:G313"/>
    </sheetView>
  </sheetViews>
  <sheetFormatPr defaultColWidth="41.15234375" defaultRowHeight="12.75" customHeight="1" x14ac:dyDescent="0.3"/>
  <cols>
    <col min="1" max="1" width="5.3828125" style="2" customWidth="1"/>
    <col min="2" max="2" width="6.3828125" style="46" customWidth="1"/>
    <col min="3" max="3" width="6.3828125" style="15" customWidth="1"/>
    <col min="4" max="4" width="3.69140625" style="1" customWidth="1"/>
    <col min="5" max="5" width="43.69140625" style="1" customWidth="1"/>
    <col min="6" max="6" width="5.3828125" style="19" customWidth="1"/>
    <col min="7" max="7" width="14.3828125" style="19" customWidth="1"/>
    <col min="8" max="8" width="5.3828125" style="19" customWidth="1"/>
    <col min="9" max="9" width="14.3828125" style="19" customWidth="1"/>
    <col min="10" max="10" width="5.3828125" style="19" customWidth="1"/>
    <col min="11" max="11" width="14.3828125" style="19" customWidth="1"/>
    <col min="12" max="12" width="5.3828125" style="19" customWidth="1"/>
    <col min="13" max="13" width="14.3828125" style="19" customWidth="1"/>
    <col min="14" max="14" width="5.3828125" style="19" customWidth="1"/>
    <col min="15" max="15" width="15.3828125" style="19" customWidth="1"/>
    <col min="16" max="16" width="5.3828125" style="19" customWidth="1"/>
    <col min="17" max="17" width="14.3828125" style="19" customWidth="1"/>
    <col min="18" max="18" width="5.3828125" style="19" customWidth="1"/>
    <col min="19" max="19" width="15.3828125" style="19" customWidth="1"/>
    <col min="20" max="20" width="8.3046875" style="1" customWidth="1"/>
    <col min="21" max="21" width="18.84375" style="1" bestFit="1" customWidth="1"/>
    <col min="22" max="253" width="41.15234375" style="1"/>
    <col min="254" max="254" width="4.15234375" style="1" customWidth="1"/>
    <col min="255" max="255" width="6.3046875" style="1" bestFit="1" customWidth="1"/>
    <col min="256" max="256" width="8.3828125" style="1" bestFit="1" customWidth="1"/>
    <col min="257" max="257" width="4.15234375" style="1" customWidth="1"/>
    <col min="258" max="258" width="41.84375" style="1" customWidth="1"/>
    <col min="259" max="259" width="4.53515625" style="1" customWidth="1"/>
    <col min="260" max="260" width="14.84375" style="1" bestFit="1" customWidth="1"/>
    <col min="261" max="261" width="4.3046875" style="1" customWidth="1"/>
    <col min="262" max="262" width="14.84375" style="1" bestFit="1" customWidth="1"/>
    <col min="263" max="263" width="4.84375" style="1" customWidth="1"/>
    <col min="264" max="264" width="14.84375" style="1" bestFit="1" customWidth="1"/>
    <col min="265" max="265" width="4.53515625" style="1" customWidth="1"/>
    <col min="266" max="267" width="14.84375" style="1" bestFit="1" customWidth="1"/>
    <col min="268" max="268" width="5" style="1" customWidth="1"/>
    <col min="269" max="270" width="14.84375" style="1" bestFit="1" customWidth="1"/>
    <col min="271" max="271" width="8" style="1" customWidth="1"/>
    <col min="272" max="272" width="10" style="1" bestFit="1" customWidth="1"/>
    <col min="273" max="274" width="3.3046875" style="1" bestFit="1" customWidth="1"/>
    <col min="275" max="275" width="3.69140625" style="1" customWidth="1"/>
    <col min="276" max="276" width="4.3046875" style="1" customWidth="1"/>
    <col min="277" max="509" width="41.15234375" style="1"/>
    <col min="510" max="510" width="4.15234375" style="1" customWidth="1"/>
    <col min="511" max="511" width="6.3046875" style="1" bestFit="1" customWidth="1"/>
    <col min="512" max="512" width="8.3828125" style="1" bestFit="1" customWidth="1"/>
    <col min="513" max="513" width="4.15234375" style="1" customWidth="1"/>
    <col min="514" max="514" width="41.84375" style="1" customWidth="1"/>
    <col min="515" max="515" width="4.53515625" style="1" customWidth="1"/>
    <col min="516" max="516" width="14.84375" style="1" bestFit="1" customWidth="1"/>
    <col min="517" max="517" width="4.3046875" style="1" customWidth="1"/>
    <col min="518" max="518" width="14.84375" style="1" bestFit="1" customWidth="1"/>
    <col min="519" max="519" width="4.84375" style="1" customWidth="1"/>
    <col min="520" max="520" width="14.84375" style="1" bestFit="1" customWidth="1"/>
    <col min="521" max="521" width="4.53515625" style="1" customWidth="1"/>
    <col min="522" max="523" width="14.84375" style="1" bestFit="1" customWidth="1"/>
    <col min="524" max="524" width="5" style="1" customWidth="1"/>
    <col min="525" max="526" width="14.84375" style="1" bestFit="1" customWidth="1"/>
    <col min="527" max="527" width="8" style="1" customWidth="1"/>
    <col min="528" max="528" width="10" style="1" bestFit="1" customWidth="1"/>
    <col min="529" max="530" width="3.3046875" style="1" bestFit="1" customWidth="1"/>
    <col min="531" max="531" width="3.69140625" style="1" customWidth="1"/>
    <col min="532" max="532" width="4.3046875" style="1" customWidth="1"/>
    <col min="533" max="765" width="41.15234375" style="1"/>
    <col min="766" max="766" width="4.15234375" style="1" customWidth="1"/>
    <col min="767" max="767" width="6.3046875" style="1" bestFit="1" customWidth="1"/>
    <col min="768" max="768" width="8.3828125" style="1" bestFit="1" customWidth="1"/>
    <col min="769" max="769" width="4.15234375" style="1" customWidth="1"/>
    <col min="770" max="770" width="41.84375" style="1" customWidth="1"/>
    <col min="771" max="771" width="4.53515625" style="1" customWidth="1"/>
    <col min="772" max="772" width="14.84375" style="1" bestFit="1" customWidth="1"/>
    <col min="773" max="773" width="4.3046875" style="1" customWidth="1"/>
    <col min="774" max="774" width="14.84375" style="1" bestFit="1" customWidth="1"/>
    <col min="775" max="775" width="4.84375" style="1" customWidth="1"/>
    <col min="776" max="776" width="14.84375" style="1" bestFit="1" customWidth="1"/>
    <col min="777" max="777" width="4.53515625" style="1" customWidth="1"/>
    <col min="778" max="779" width="14.84375" style="1" bestFit="1" customWidth="1"/>
    <col min="780" max="780" width="5" style="1" customWidth="1"/>
    <col min="781" max="782" width="14.84375" style="1" bestFit="1" customWidth="1"/>
    <col min="783" max="783" width="8" style="1" customWidth="1"/>
    <col min="784" max="784" width="10" style="1" bestFit="1" customWidth="1"/>
    <col min="785" max="786" width="3.3046875" style="1" bestFit="1" customWidth="1"/>
    <col min="787" max="787" width="3.69140625" style="1" customWidth="1"/>
    <col min="788" max="788" width="4.3046875" style="1" customWidth="1"/>
    <col min="789" max="1021" width="41.15234375" style="1"/>
    <col min="1022" max="1022" width="4.15234375" style="1" customWidth="1"/>
    <col min="1023" max="1023" width="6.3046875" style="1" bestFit="1" customWidth="1"/>
    <col min="1024" max="1024" width="8.3828125" style="1" bestFit="1" customWidth="1"/>
    <col min="1025" max="1025" width="4.15234375" style="1" customWidth="1"/>
    <col min="1026" max="1026" width="41.84375" style="1" customWidth="1"/>
    <col min="1027" max="1027" width="4.53515625" style="1" customWidth="1"/>
    <col min="1028" max="1028" width="14.84375" style="1" bestFit="1" customWidth="1"/>
    <col min="1029" max="1029" width="4.3046875" style="1" customWidth="1"/>
    <col min="1030" max="1030" width="14.84375" style="1" bestFit="1" customWidth="1"/>
    <col min="1031" max="1031" width="4.84375" style="1" customWidth="1"/>
    <col min="1032" max="1032" width="14.84375" style="1" bestFit="1" customWidth="1"/>
    <col min="1033" max="1033" width="4.53515625" style="1" customWidth="1"/>
    <col min="1034" max="1035" width="14.84375" style="1" bestFit="1" customWidth="1"/>
    <col min="1036" max="1036" width="5" style="1" customWidth="1"/>
    <col min="1037" max="1038" width="14.84375" style="1" bestFit="1" customWidth="1"/>
    <col min="1039" max="1039" width="8" style="1" customWidth="1"/>
    <col min="1040" max="1040" width="10" style="1" bestFit="1" customWidth="1"/>
    <col min="1041" max="1042" width="3.3046875" style="1" bestFit="1" customWidth="1"/>
    <col min="1043" max="1043" width="3.69140625" style="1" customWidth="1"/>
    <col min="1044" max="1044" width="4.3046875" style="1" customWidth="1"/>
    <col min="1045" max="1277" width="41.15234375" style="1"/>
    <col min="1278" max="1278" width="4.15234375" style="1" customWidth="1"/>
    <col min="1279" max="1279" width="6.3046875" style="1" bestFit="1" customWidth="1"/>
    <col min="1280" max="1280" width="8.3828125" style="1" bestFit="1" customWidth="1"/>
    <col min="1281" max="1281" width="4.15234375" style="1" customWidth="1"/>
    <col min="1282" max="1282" width="41.84375" style="1" customWidth="1"/>
    <col min="1283" max="1283" width="4.53515625" style="1" customWidth="1"/>
    <col min="1284" max="1284" width="14.84375" style="1" bestFit="1" customWidth="1"/>
    <col min="1285" max="1285" width="4.3046875" style="1" customWidth="1"/>
    <col min="1286" max="1286" width="14.84375" style="1" bestFit="1" customWidth="1"/>
    <col min="1287" max="1287" width="4.84375" style="1" customWidth="1"/>
    <col min="1288" max="1288" width="14.84375" style="1" bestFit="1" customWidth="1"/>
    <col min="1289" max="1289" width="4.53515625" style="1" customWidth="1"/>
    <col min="1290" max="1291" width="14.84375" style="1" bestFit="1" customWidth="1"/>
    <col min="1292" max="1292" width="5" style="1" customWidth="1"/>
    <col min="1293" max="1294" width="14.84375" style="1" bestFit="1" customWidth="1"/>
    <col min="1295" max="1295" width="8" style="1" customWidth="1"/>
    <col min="1296" max="1296" width="10" style="1" bestFit="1" customWidth="1"/>
    <col min="1297" max="1298" width="3.3046875" style="1" bestFit="1" customWidth="1"/>
    <col min="1299" max="1299" width="3.69140625" style="1" customWidth="1"/>
    <col min="1300" max="1300" width="4.3046875" style="1" customWidth="1"/>
    <col min="1301" max="1533" width="41.15234375" style="1"/>
    <col min="1534" max="1534" width="4.15234375" style="1" customWidth="1"/>
    <col min="1535" max="1535" width="6.3046875" style="1" bestFit="1" customWidth="1"/>
    <col min="1536" max="1536" width="8.3828125" style="1" bestFit="1" customWidth="1"/>
    <col min="1537" max="1537" width="4.15234375" style="1" customWidth="1"/>
    <col min="1538" max="1538" width="41.84375" style="1" customWidth="1"/>
    <col min="1539" max="1539" width="4.53515625" style="1" customWidth="1"/>
    <col min="1540" max="1540" width="14.84375" style="1" bestFit="1" customWidth="1"/>
    <col min="1541" max="1541" width="4.3046875" style="1" customWidth="1"/>
    <col min="1542" max="1542" width="14.84375" style="1" bestFit="1" customWidth="1"/>
    <col min="1543" max="1543" width="4.84375" style="1" customWidth="1"/>
    <col min="1544" max="1544" width="14.84375" style="1" bestFit="1" customWidth="1"/>
    <col min="1545" max="1545" width="4.53515625" style="1" customWidth="1"/>
    <col min="1546" max="1547" width="14.84375" style="1" bestFit="1" customWidth="1"/>
    <col min="1548" max="1548" width="5" style="1" customWidth="1"/>
    <col min="1549" max="1550" width="14.84375" style="1" bestFit="1" customWidth="1"/>
    <col min="1551" max="1551" width="8" style="1" customWidth="1"/>
    <col min="1552" max="1552" width="10" style="1" bestFit="1" customWidth="1"/>
    <col min="1553" max="1554" width="3.3046875" style="1" bestFit="1" customWidth="1"/>
    <col min="1555" max="1555" width="3.69140625" style="1" customWidth="1"/>
    <col min="1556" max="1556" width="4.3046875" style="1" customWidth="1"/>
    <col min="1557" max="1789" width="41.15234375" style="1"/>
    <col min="1790" max="1790" width="4.15234375" style="1" customWidth="1"/>
    <col min="1791" max="1791" width="6.3046875" style="1" bestFit="1" customWidth="1"/>
    <col min="1792" max="1792" width="8.3828125" style="1" bestFit="1" customWidth="1"/>
    <col min="1793" max="1793" width="4.15234375" style="1" customWidth="1"/>
    <col min="1794" max="1794" width="41.84375" style="1" customWidth="1"/>
    <col min="1795" max="1795" width="4.53515625" style="1" customWidth="1"/>
    <col min="1796" max="1796" width="14.84375" style="1" bestFit="1" customWidth="1"/>
    <col min="1797" max="1797" width="4.3046875" style="1" customWidth="1"/>
    <col min="1798" max="1798" width="14.84375" style="1" bestFit="1" customWidth="1"/>
    <col min="1799" max="1799" width="4.84375" style="1" customWidth="1"/>
    <col min="1800" max="1800" width="14.84375" style="1" bestFit="1" customWidth="1"/>
    <col min="1801" max="1801" width="4.53515625" style="1" customWidth="1"/>
    <col min="1802" max="1803" width="14.84375" style="1" bestFit="1" customWidth="1"/>
    <col min="1804" max="1804" width="5" style="1" customWidth="1"/>
    <col min="1805" max="1806" width="14.84375" style="1" bestFit="1" customWidth="1"/>
    <col min="1807" max="1807" width="8" style="1" customWidth="1"/>
    <col min="1808" max="1808" width="10" style="1" bestFit="1" customWidth="1"/>
    <col min="1809" max="1810" width="3.3046875" style="1" bestFit="1" customWidth="1"/>
    <col min="1811" max="1811" width="3.69140625" style="1" customWidth="1"/>
    <col min="1812" max="1812" width="4.3046875" style="1" customWidth="1"/>
    <col min="1813" max="2045" width="41.15234375" style="1"/>
    <col min="2046" max="2046" width="4.15234375" style="1" customWidth="1"/>
    <col min="2047" max="2047" width="6.3046875" style="1" bestFit="1" customWidth="1"/>
    <col min="2048" max="2048" width="8.3828125" style="1" bestFit="1" customWidth="1"/>
    <col min="2049" max="2049" width="4.15234375" style="1" customWidth="1"/>
    <col min="2050" max="2050" width="41.84375" style="1" customWidth="1"/>
    <col min="2051" max="2051" width="4.53515625" style="1" customWidth="1"/>
    <col min="2052" max="2052" width="14.84375" style="1" bestFit="1" customWidth="1"/>
    <col min="2053" max="2053" width="4.3046875" style="1" customWidth="1"/>
    <col min="2054" max="2054" width="14.84375" style="1" bestFit="1" customWidth="1"/>
    <col min="2055" max="2055" width="4.84375" style="1" customWidth="1"/>
    <col min="2056" max="2056" width="14.84375" style="1" bestFit="1" customWidth="1"/>
    <col min="2057" max="2057" width="4.53515625" style="1" customWidth="1"/>
    <col min="2058" max="2059" width="14.84375" style="1" bestFit="1" customWidth="1"/>
    <col min="2060" max="2060" width="5" style="1" customWidth="1"/>
    <col min="2061" max="2062" width="14.84375" style="1" bestFit="1" customWidth="1"/>
    <col min="2063" max="2063" width="8" style="1" customWidth="1"/>
    <col min="2064" max="2064" width="10" style="1" bestFit="1" customWidth="1"/>
    <col min="2065" max="2066" width="3.3046875" style="1" bestFit="1" customWidth="1"/>
    <col min="2067" max="2067" width="3.69140625" style="1" customWidth="1"/>
    <col min="2068" max="2068" width="4.3046875" style="1" customWidth="1"/>
    <col min="2069" max="2301" width="41.15234375" style="1"/>
    <col min="2302" max="2302" width="4.15234375" style="1" customWidth="1"/>
    <col min="2303" max="2303" width="6.3046875" style="1" bestFit="1" customWidth="1"/>
    <col min="2304" max="2304" width="8.3828125" style="1" bestFit="1" customWidth="1"/>
    <col min="2305" max="2305" width="4.15234375" style="1" customWidth="1"/>
    <col min="2306" max="2306" width="41.84375" style="1" customWidth="1"/>
    <col min="2307" max="2307" width="4.53515625" style="1" customWidth="1"/>
    <col min="2308" max="2308" width="14.84375" style="1" bestFit="1" customWidth="1"/>
    <col min="2309" max="2309" width="4.3046875" style="1" customWidth="1"/>
    <col min="2310" max="2310" width="14.84375" style="1" bestFit="1" customWidth="1"/>
    <col min="2311" max="2311" width="4.84375" style="1" customWidth="1"/>
    <col min="2312" max="2312" width="14.84375" style="1" bestFit="1" customWidth="1"/>
    <col min="2313" max="2313" width="4.53515625" style="1" customWidth="1"/>
    <col min="2314" max="2315" width="14.84375" style="1" bestFit="1" customWidth="1"/>
    <col min="2316" max="2316" width="5" style="1" customWidth="1"/>
    <col min="2317" max="2318" width="14.84375" style="1" bestFit="1" customWidth="1"/>
    <col min="2319" max="2319" width="8" style="1" customWidth="1"/>
    <col min="2320" max="2320" width="10" style="1" bestFit="1" customWidth="1"/>
    <col min="2321" max="2322" width="3.3046875" style="1" bestFit="1" customWidth="1"/>
    <col min="2323" max="2323" width="3.69140625" style="1" customWidth="1"/>
    <col min="2324" max="2324" width="4.3046875" style="1" customWidth="1"/>
    <col min="2325" max="2557" width="41.15234375" style="1"/>
    <col min="2558" max="2558" width="4.15234375" style="1" customWidth="1"/>
    <col min="2559" max="2559" width="6.3046875" style="1" bestFit="1" customWidth="1"/>
    <col min="2560" max="2560" width="8.3828125" style="1" bestFit="1" customWidth="1"/>
    <col min="2561" max="2561" width="4.15234375" style="1" customWidth="1"/>
    <col min="2562" max="2562" width="41.84375" style="1" customWidth="1"/>
    <col min="2563" max="2563" width="4.53515625" style="1" customWidth="1"/>
    <col min="2564" max="2564" width="14.84375" style="1" bestFit="1" customWidth="1"/>
    <col min="2565" max="2565" width="4.3046875" style="1" customWidth="1"/>
    <col min="2566" max="2566" width="14.84375" style="1" bestFit="1" customWidth="1"/>
    <col min="2567" max="2567" width="4.84375" style="1" customWidth="1"/>
    <col min="2568" max="2568" width="14.84375" style="1" bestFit="1" customWidth="1"/>
    <col min="2569" max="2569" width="4.53515625" style="1" customWidth="1"/>
    <col min="2570" max="2571" width="14.84375" style="1" bestFit="1" customWidth="1"/>
    <col min="2572" max="2572" width="5" style="1" customWidth="1"/>
    <col min="2573" max="2574" width="14.84375" style="1" bestFit="1" customWidth="1"/>
    <col min="2575" max="2575" width="8" style="1" customWidth="1"/>
    <col min="2576" max="2576" width="10" style="1" bestFit="1" customWidth="1"/>
    <col min="2577" max="2578" width="3.3046875" style="1" bestFit="1" customWidth="1"/>
    <col min="2579" max="2579" width="3.69140625" style="1" customWidth="1"/>
    <col min="2580" max="2580" width="4.3046875" style="1" customWidth="1"/>
    <col min="2581" max="2813" width="41.15234375" style="1"/>
    <col min="2814" max="2814" width="4.15234375" style="1" customWidth="1"/>
    <col min="2815" max="2815" width="6.3046875" style="1" bestFit="1" customWidth="1"/>
    <col min="2816" max="2816" width="8.3828125" style="1" bestFit="1" customWidth="1"/>
    <col min="2817" max="2817" width="4.15234375" style="1" customWidth="1"/>
    <col min="2818" max="2818" width="41.84375" style="1" customWidth="1"/>
    <col min="2819" max="2819" width="4.53515625" style="1" customWidth="1"/>
    <col min="2820" max="2820" width="14.84375" style="1" bestFit="1" customWidth="1"/>
    <col min="2821" max="2821" width="4.3046875" style="1" customWidth="1"/>
    <col min="2822" max="2822" width="14.84375" style="1" bestFit="1" customWidth="1"/>
    <col min="2823" max="2823" width="4.84375" style="1" customWidth="1"/>
    <col min="2824" max="2824" width="14.84375" style="1" bestFit="1" customWidth="1"/>
    <col min="2825" max="2825" width="4.53515625" style="1" customWidth="1"/>
    <col min="2826" max="2827" width="14.84375" style="1" bestFit="1" customWidth="1"/>
    <col min="2828" max="2828" width="5" style="1" customWidth="1"/>
    <col min="2829" max="2830" width="14.84375" style="1" bestFit="1" customWidth="1"/>
    <col min="2831" max="2831" width="8" style="1" customWidth="1"/>
    <col min="2832" max="2832" width="10" style="1" bestFit="1" customWidth="1"/>
    <col min="2833" max="2834" width="3.3046875" style="1" bestFit="1" customWidth="1"/>
    <col min="2835" max="2835" width="3.69140625" style="1" customWidth="1"/>
    <col min="2836" max="2836" width="4.3046875" style="1" customWidth="1"/>
    <col min="2837" max="3069" width="41.15234375" style="1"/>
    <col min="3070" max="3070" width="4.15234375" style="1" customWidth="1"/>
    <col min="3071" max="3071" width="6.3046875" style="1" bestFit="1" customWidth="1"/>
    <col min="3072" max="3072" width="8.3828125" style="1" bestFit="1" customWidth="1"/>
    <col min="3073" max="3073" width="4.15234375" style="1" customWidth="1"/>
    <col min="3074" max="3074" width="41.84375" style="1" customWidth="1"/>
    <col min="3075" max="3075" width="4.53515625" style="1" customWidth="1"/>
    <col min="3076" max="3076" width="14.84375" style="1" bestFit="1" customWidth="1"/>
    <col min="3077" max="3077" width="4.3046875" style="1" customWidth="1"/>
    <col min="3078" max="3078" width="14.84375" style="1" bestFit="1" customWidth="1"/>
    <col min="3079" max="3079" width="4.84375" style="1" customWidth="1"/>
    <col min="3080" max="3080" width="14.84375" style="1" bestFit="1" customWidth="1"/>
    <col min="3081" max="3081" width="4.53515625" style="1" customWidth="1"/>
    <col min="3082" max="3083" width="14.84375" style="1" bestFit="1" customWidth="1"/>
    <col min="3084" max="3084" width="5" style="1" customWidth="1"/>
    <col min="3085" max="3086" width="14.84375" style="1" bestFit="1" customWidth="1"/>
    <col min="3087" max="3087" width="8" style="1" customWidth="1"/>
    <col min="3088" max="3088" width="10" style="1" bestFit="1" customWidth="1"/>
    <col min="3089" max="3090" width="3.3046875" style="1" bestFit="1" customWidth="1"/>
    <col min="3091" max="3091" width="3.69140625" style="1" customWidth="1"/>
    <col min="3092" max="3092" width="4.3046875" style="1" customWidth="1"/>
    <col min="3093" max="3325" width="41.15234375" style="1"/>
    <col min="3326" max="3326" width="4.15234375" style="1" customWidth="1"/>
    <col min="3327" max="3327" width="6.3046875" style="1" bestFit="1" customWidth="1"/>
    <col min="3328" max="3328" width="8.3828125" style="1" bestFit="1" customWidth="1"/>
    <col min="3329" max="3329" width="4.15234375" style="1" customWidth="1"/>
    <col min="3330" max="3330" width="41.84375" style="1" customWidth="1"/>
    <col min="3331" max="3331" width="4.53515625" style="1" customWidth="1"/>
    <col min="3332" max="3332" width="14.84375" style="1" bestFit="1" customWidth="1"/>
    <col min="3333" max="3333" width="4.3046875" style="1" customWidth="1"/>
    <col min="3334" max="3334" width="14.84375" style="1" bestFit="1" customWidth="1"/>
    <col min="3335" max="3335" width="4.84375" style="1" customWidth="1"/>
    <col min="3336" max="3336" width="14.84375" style="1" bestFit="1" customWidth="1"/>
    <col min="3337" max="3337" width="4.53515625" style="1" customWidth="1"/>
    <col min="3338" max="3339" width="14.84375" style="1" bestFit="1" customWidth="1"/>
    <col min="3340" max="3340" width="5" style="1" customWidth="1"/>
    <col min="3341" max="3342" width="14.84375" style="1" bestFit="1" customWidth="1"/>
    <col min="3343" max="3343" width="8" style="1" customWidth="1"/>
    <col min="3344" max="3344" width="10" style="1" bestFit="1" customWidth="1"/>
    <col min="3345" max="3346" width="3.3046875" style="1" bestFit="1" customWidth="1"/>
    <col min="3347" max="3347" width="3.69140625" style="1" customWidth="1"/>
    <col min="3348" max="3348" width="4.3046875" style="1" customWidth="1"/>
    <col min="3349" max="3581" width="41.15234375" style="1"/>
    <col min="3582" max="3582" width="4.15234375" style="1" customWidth="1"/>
    <col min="3583" max="3583" width="6.3046875" style="1" bestFit="1" customWidth="1"/>
    <col min="3584" max="3584" width="8.3828125" style="1" bestFit="1" customWidth="1"/>
    <col min="3585" max="3585" width="4.15234375" style="1" customWidth="1"/>
    <col min="3586" max="3586" width="41.84375" style="1" customWidth="1"/>
    <col min="3587" max="3587" width="4.53515625" style="1" customWidth="1"/>
    <col min="3588" max="3588" width="14.84375" style="1" bestFit="1" customWidth="1"/>
    <col min="3589" max="3589" width="4.3046875" style="1" customWidth="1"/>
    <col min="3590" max="3590" width="14.84375" style="1" bestFit="1" customWidth="1"/>
    <col min="3591" max="3591" width="4.84375" style="1" customWidth="1"/>
    <col min="3592" max="3592" width="14.84375" style="1" bestFit="1" customWidth="1"/>
    <col min="3593" max="3593" width="4.53515625" style="1" customWidth="1"/>
    <col min="3594" max="3595" width="14.84375" style="1" bestFit="1" customWidth="1"/>
    <col min="3596" max="3596" width="5" style="1" customWidth="1"/>
    <col min="3597" max="3598" width="14.84375" style="1" bestFit="1" customWidth="1"/>
    <col min="3599" max="3599" width="8" style="1" customWidth="1"/>
    <col min="3600" max="3600" width="10" style="1" bestFit="1" customWidth="1"/>
    <col min="3601" max="3602" width="3.3046875" style="1" bestFit="1" customWidth="1"/>
    <col min="3603" max="3603" width="3.69140625" style="1" customWidth="1"/>
    <col min="3604" max="3604" width="4.3046875" style="1" customWidth="1"/>
    <col min="3605" max="3837" width="41.15234375" style="1"/>
    <col min="3838" max="3838" width="4.15234375" style="1" customWidth="1"/>
    <col min="3839" max="3839" width="6.3046875" style="1" bestFit="1" customWidth="1"/>
    <col min="3840" max="3840" width="8.3828125" style="1" bestFit="1" customWidth="1"/>
    <col min="3841" max="3841" width="4.15234375" style="1" customWidth="1"/>
    <col min="3842" max="3842" width="41.84375" style="1" customWidth="1"/>
    <col min="3843" max="3843" width="4.53515625" style="1" customWidth="1"/>
    <col min="3844" max="3844" width="14.84375" style="1" bestFit="1" customWidth="1"/>
    <col min="3845" max="3845" width="4.3046875" style="1" customWidth="1"/>
    <col min="3846" max="3846" width="14.84375" style="1" bestFit="1" customWidth="1"/>
    <col min="3847" max="3847" width="4.84375" style="1" customWidth="1"/>
    <col min="3848" max="3848" width="14.84375" style="1" bestFit="1" customWidth="1"/>
    <col min="3849" max="3849" width="4.53515625" style="1" customWidth="1"/>
    <col min="3850" max="3851" width="14.84375" style="1" bestFit="1" customWidth="1"/>
    <col min="3852" max="3852" width="5" style="1" customWidth="1"/>
    <col min="3853" max="3854" width="14.84375" style="1" bestFit="1" customWidth="1"/>
    <col min="3855" max="3855" width="8" style="1" customWidth="1"/>
    <col min="3856" max="3856" width="10" style="1" bestFit="1" customWidth="1"/>
    <col min="3857" max="3858" width="3.3046875" style="1" bestFit="1" customWidth="1"/>
    <col min="3859" max="3859" width="3.69140625" style="1" customWidth="1"/>
    <col min="3860" max="3860" width="4.3046875" style="1" customWidth="1"/>
    <col min="3861" max="4093" width="41.15234375" style="1"/>
    <col min="4094" max="4094" width="4.15234375" style="1" customWidth="1"/>
    <col min="4095" max="4095" width="6.3046875" style="1" bestFit="1" customWidth="1"/>
    <col min="4096" max="4096" width="8.3828125" style="1" bestFit="1" customWidth="1"/>
    <col min="4097" max="4097" width="4.15234375" style="1" customWidth="1"/>
    <col min="4098" max="4098" width="41.84375" style="1" customWidth="1"/>
    <col min="4099" max="4099" width="4.53515625" style="1" customWidth="1"/>
    <col min="4100" max="4100" width="14.84375" style="1" bestFit="1" customWidth="1"/>
    <col min="4101" max="4101" width="4.3046875" style="1" customWidth="1"/>
    <col min="4102" max="4102" width="14.84375" style="1" bestFit="1" customWidth="1"/>
    <col min="4103" max="4103" width="4.84375" style="1" customWidth="1"/>
    <col min="4104" max="4104" width="14.84375" style="1" bestFit="1" customWidth="1"/>
    <col min="4105" max="4105" width="4.53515625" style="1" customWidth="1"/>
    <col min="4106" max="4107" width="14.84375" style="1" bestFit="1" customWidth="1"/>
    <col min="4108" max="4108" width="5" style="1" customWidth="1"/>
    <col min="4109" max="4110" width="14.84375" style="1" bestFit="1" customWidth="1"/>
    <col min="4111" max="4111" width="8" style="1" customWidth="1"/>
    <col min="4112" max="4112" width="10" style="1" bestFit="1" customWidth="1"/>
    <col min="4113" max="4114" width="3.3046875" style="1" bestFit="1" customWidth="1"/>
    <col min="4115" max="4115" width="3.69140625" style="1" customWidth="1"/>
    <col min="4116" max="4116" width="4.3046875" style="1" customWidth="1"/>
    <col min="4117" max="4349" width="41.15234375" style="1"/>
    <col min="4350" max="4350" width="4.15234375" style="1" customWidth="1"/>
    <col min="4351" max="4351" width="6.3046875" style="1" bestFit="1" customWidth="1"/>
    <col min="4352" max="4352" width="8.3828125" style="1" bestFit="1" customWidth="1"/>
    <col min="4353" max="4353" width="4.15234375" style="1" customWidth="1"/>
    <col min="4354" max="4354" width="41.84375" style="1" customWidth="1"/>
    <col min="4355" max="4355" width="4.53515625" style="1" customWidth="1"/>
    <col min="4356" max="4356" width="14.84375" style="1" bestFit="1" customWidth="1"/>
    <col min="4357" max="4357" width="4.3046875" style="1" customWidth="1"/>
    <col min="4358" max="4358" width="14.84375" style="1" bestFit="1" customWidth="1"/>
    <col min="4359" max="4359" width="4.84375" style="1" customWidth="1"/>
    <col min="4360" max="4360" width="14.84375" style="1" bestFit="1" customWidth="1"/>
    <col min="4361" max="4361" width="4.53515625" style="1" customWidth="1"/>
    <col min="4362" max="4363" width="14.84375" style="1" bestFit="1" customWidth="1"/>
    <col min="4364" max="4364" width="5" style="1" customWidth="1"/>
    <col min="4365" max="4366" width="14.84375" style="1" bestFit="1" customWidth="1"/>
    <col min="4367" max="4367" width="8" style="1" customWidth="1"/>
    <col min="4368" max="4368" width="10" style="1" bestFit="1" customWidth="1"/>
    <col min="4369" max="4370" width="3.3046875" style="1" bestFit="1" customWidth="1"/>
    <col min="4371" max="4371" width="3.69140625" style="1" customWidth="1"/>
    <col min="4372" max="4372" width="4.3046875" style="1" customWidth="1"/>
    <col min="4373" max="4605" width="41.15234375" style="1"/>
    <col min="4606" max="4606" width="4.15234375" style="1" customWidth="1"/>
    <col min="4607" max="4607" width="6.3046875" style="1" bestFit="1" customWidth="1"/>
    <col min="4608" max="4608" width="8.3828125" style="1" bestFit="1" customWidth="1"/>
    <col min="4609" max="4609" width="4.15234375" style="1" customWidth="1"/>
    <col min="4610" max="4610" width="41.84375" style="1" customWidth="1"/>
    <col min="4611" max="4611" width="4.53515625" style="1" customWidth="1"/>
    <col min="4612" max="4612" width="14.84375" style="1" bestFit="1" customWidth="1"/>
    <col min="4613" max="4613" width="4.3046875" style="1" customWidth="1"/>
    <col min="4614" max="4614" width="14.84375" style="1" bestFit="1" customWidth="1"/>
    <col min="4615" max="4615" width="4.84375" style="1" customWidth="1"/>
    <col min="4616" max="4616" width="14.84375" style="1" bestFit="1" customWidth="1"/>
    <col min="4617" max="4617" width="4.53515625" style="1" customWidth="1"/>
    <col min="4618" max="4619" width="14.84375" style="1" bestFit="1" customWidth="1"/>
    <col min="4620" max="4620" width="5" style="1" customWidth="1"/>
    <col min="4621" max="4622" width="14.84375" style="1" bestFit="1" customWidth="1"/>
    <col min="4623" max="4623" width="8" style="1" customWidth="1"/>
    <col min="4624" max="4624" width="10" style="1" bestFit="1" customWidth="1"/>
    <col min="4625" max="4626" width="3.3046875" style="1" bestFit="1" customWidth="1"/>
    <col min="4627" max="4627" width="3.69140625" style="1" customWidth="1"/>
    <col min="4628" max="4628" width="4.3046875" style="1" customWidth="1"/>
    <col min="4629" max="4861" width="41.15234375" style="1"/>
    <col min="4862" max="4862" width="4.15234375" style="1" customWidth="1"/>
    <col min="4863" max="4863" width="6.3046875" style="1" bestFit="1" customWidth="1"/>
    <col min="4864" max="4864" width="8.3828125" style="1" bestFit="1" customWidth="1"/>
    <col min="4865" max="4865" width="4.15234375" style="1" customWidth="1"/>
    <col min="4866" max="4866" width="41.84375" style="1" customWidth="1"/>
    <col min="4867" max="4867" width="4.53515625" style="1" customWidth="1"/>
    <col min="4868" max="4868" width="14.84375" style="1" bestFit="1" customWidth="1"/>
    <col min="4869" max="4869" width="4.3046875" style="1" customWidth="1"/>
    <col min="4870" max="4870" width="14.84375" style="1" bestFit="1" customWidth="1"/>
    <col min="4871" max="4871" width="4.84375" style="1" customWidth="1"/>
    <col min="4872" max="4872" width="14.84375" style="1" bestFit="1" customWidth="1"/>
    <col min="4873" max="4873" width="4.53515625" style="1" customWidth="1"/>
    <col min="4874" max="4875" width="14.84375" style="1" bestFit="1" customWidth="1"/>
    <col min="4876" max="4876" width="5" style="1" customWidth="1"/>
    <col min="4877" max="4878" width="14.84375" style="1" bestFit="1" customWidth="1"/>
    <col min="4879" max="4879" width="8" style="1" customWidth="1"/>
    <col min="4880" max="4880" width="10" style="1" bestFit="1" customWidth="1"/>
    <col min="4881" max="4882" width="3.3046875" style="1" bestFit="1" customWidth="1"/>
    <col min="4883" max="4883" width="3.69140625" style="1" customWidth="1"/>
    <col min="4884" max="4884" width="4.3046875" style="1" customWidth="1"/>
    <col min="4885" max="5117" width="41.15234375" style="1"/>
    <col min="5118" max="5118" width="4.15234375" style="1" customWidth="1"/>
    <col min="5119" max="5119" width="6.3046875" style="1" bestFit="1" customWidth="1"/>
    <col min="5120" max="5120" width="8.3828125" style="1" bestFit="1" customWidth="1"/>
    <col min="5121" max="5121" width="4.15234375" style="1" customWidth="1"/>
    <col min="5122" max="5122" width="41.84375" style="1" customWidth="1"/>
    <col min="5123" max="5123" width="4.53515625" style="1" customWidth="1"/>
    <col min="5124" max="5124" width="14.84375" style="1" bestFit="1" customWidth="1"/>
    <col min="5125" max="5125" width="4.3046875" style="1" customWidth="1"/>
    <col min="5126" max="5126" width="14.84375" style="1" bestFit="1" customWidth="1"/>
    <col min="5127" max="5127" width="4.84375" style="1" customWidth="1"/>
    <col min="5128" max="5128" width="14.84375" style="1" bestFit="1" customWidth="1"/>
    <col min="5129" max="5129" width="4.53515625" style="1" customWidth="1"/>
    <col min="5130" max="5131" width="14.84375" style="1" bestFit="1" customWidth="1"/>
    <col min="5132" max="5132" width="5" style="1" customWidth="1"/>
    <col min="5133" max="5134" width="14.84375" style="1" bestFit="1" customWidth="1"/>
    <col min="5135" max="5135" width="8" style="1" customWidth="1"/>
    <col min="5136" max="5136" width="10" style="1" bestFit="1" customWidth="1"/>
    <col min="5137" max="5138" width="3.3046875" style="1" bestFit="1" customWidth="1"/>
    <col min="5139" max="5139" width="3.69140625" style="1" customWidth="1"/>
    <col min="5140" max="5140" width="4.3046875" style="1" customWidth="1"/>
    <col min="5141" max="5373" width="41.15234375" style="1"/>
    <col min="5374" max="5374" width="4.15234375" style="1" customWidth="1"/>
    <col min="5375" max="5375" width="6.3046875" style="1" bestFit="1" customWidth="1"/>
    <col min="5376" max="5376" width="8.3828125" style="1" bestFit="1" customWidth="1"/>
    <col min="5377" max="5377" width="4.15234375" style="1" customWidth="1"/>
    <col min="5378" max="5378" width="41.84375" style="1" customWidth="1"/>
    <col min="5379" max="5379" width="4.53515625" style="1" customWidth="1"/>
    <col min="5380" max="5380" width="14.84375" style="1" bestFit="1" customWidth="1"/>
    <col min="5381" max="5381" width="4.3046875" style="1" customWidth="1"/>
    <col min="5382" max="5382" width="14.84375" style="1" bestFit="1" customWidth="1"/>
    <col min="5383" max="5383" width="4.84375" style="1" customWidth="1"/>
    <col min="5384" max="5384" width="14.84375" style="1" bestFit="1" customWidth="1"/>
    <col min="5385" max="5385" width="4.53515625" style="1" customWidth="1"/>
    <col min="5386" max="5387" width="14.84375" style="1" bestFit="1" customWidth="1"/>
    <col min="5388" max="5388" width="5" style="1" customWidth="1"/>
    <col min="5389" max="5390" width="14.84375" style="1" bestFit="1" customWidth="1"/>
    <col min="5391" max="5391" width="8" style="1" customWidth="1"/>
    <col min="5392" max="5392" width="10" style="1" bestFit="1" customWidth="1"/>
    <col min="5393" max="5394" width="3.3046875" style="1" bestFit="1" customWidth="1"/>
    <col min="5395" max="5395" width="3.69140625" style="1" customWidth="1"/>
    <col min="5396" max="5396" width="4.3046875" style="1" customWidth="1"/>
    <col min="5397" max="5629" width="41.15234375" style="1"/>
    <col min="5630" max="5630" width="4.15234375" style="1" customWidth="1"/>
    <col min="5631" max="5631" width="6.3046875" style="1" bestFit="1" customWidth="1"/>
    <col min="5632" max="5632" width="8.3828125" style="1" bestFit="1" customWidth="1"/>
    <col min="5633" max="5633" width="4.15234375" style="1" customWidth="1"/>
    <col min="5634" max="5634" width="41.84375" style="1" customWidth="1"/>
    <col min="5635" max="5635" width="4.53515625" style="1" customWidth="1"/>
    <col min="5636" max="5636" width="14.84375" style="1" bestFit="1" customWidth="1"/>
    <col min="5637" max="5637" width="4.3046875" style="1" customWidth="1"/>
    <col min="5638" max="5638" width="14.84375" style="1" bestFit="1" customWidth="1"/>
    <col min="5639" max="5639" width="4.84375" style="1" customWidth="1"/>
    <col min="5640" max="5640" width="14.84375" style="1" bestFit="1" customWidth="1"/>
    <col min="5641" max="5641" width="4.53515625" style="1" customWidth="1"/>
    <col min="5642" max="5643" width="14.84375" style="1" bestFit="1" customWidth="1"/>
    <col min="5644" max="5644" width="5" style="1" customWidth="1"/>
    <col min="5645" max="5646" width="14.84375" style="1" bestFit="1" customWidth="1"/>
    <col min="5647" max="5647" width="8" style="1" customWidth="1"/>
    <col min="5648" max="5648" width="10" style="1" bestFit="1" customWidth="1"/>
    <col min="5649" max="5650" width="3.3046875" style="1" bestFit="1" customWidth="1"/>
    <col min="5651" max="5651" width="3.69140625" style="1" customWidth="1"/>
    <col min="5652" max="5652" width="4.3046875" style="1" customWidth="1"/>
    <col min="5653" max="5885" width="41.15234375" style="1"/>
    <col min="5886" max="5886" width="4.15234375" style="1" customWidth="1"/>
    <col min="5887" max="5887" width="6.3046875" style="1" bestFit="1" customWidth="1"/>
    <col min="5888" max="5888" width="8.3828125" style="1" bestFit="1" customWidth="1"/>
    <col min="5889" max="5889" width="4.15234375" style="1" customWidth="1"/>
    <col min="5890" max="5890" width="41.84375" style="1" customWidth="1"/>
    <col min="5891" max="5891" width="4.53515625" style="1" customWidth="1"/>
    <col min="5892" max="5892" width="14.84375" style="1" bestFit="1" customWidth="1"/>
    <col min="5893" max="5893" width="4.3046875" style="1" customWidth="1"/>
    <col min="5894" max="5894" width="14.84375" style="1" bestFit="1" customWidth="1"/>
    <col min="5895" max="5895" width="4.84375" style="1" customWidth="1"/>
    <col min="5896" max="5896" width="14.84375" style="1" bestFit="1" customWidth="1"/>
    <col min="5897" max="5897" width="4.53515625" style="1" customWidth="1"/>
    <col min="5898" max="5899" width="14.84375" style="1" bestFit="1" customWidth="1"/>
    <col min="5900" max="5900" width="5" style="1" customWidth="1"/>
    <col min="5901" max="5902" width="14.84375" style="1" bestFit="1" customWidth="1"/>
    <col min="5903" max="5903" width="8" style="1" customWidth="1"/>
    <col min="5904" max="5904" width="10" style="1" bestFit="1" customWidth="1"/>
    <col min="5905" max="5906" width="3.3046875" style="1" bestFit="1" customWidth="1"/>
    <col min="5907" max="5907" width="3.69140625" style="1" customWidth="1"/>
    <col min="5908" max="5908" width="4.3046875" style="1" customWidth="1"/>
    <col min="5909" max="6141" width="41.15234375" style="1"/>
    <col min="6142" max="6142" width="4.15234375" style="1" customWidth="1"/>
    <col min="6143" max="6143" width="6.3046875" style="1" bestFit="1" customWidth="1"/>
    <col min="6144" max="6144" width="8.3828125" style="1" bestFit="1" customWidth="1"/>
    <col min="6145" max="6145" width="4.15234375" style="1" customWidth="1"/>
    <col min="6146" max="6146" width="41.84375" style="1" customWidth="1"/>
    <col min="6147" max="6147" width="4.53515625" style="1" customWidth="1"/>
    <col min="6148" max="6148" width="14.84375" style="1" bestFit="1" customWidth="1"/>
    <col min="6149" max="6149" width="4.3046875" style="1" customWidth="1"/>
    <col min="6150" max="6150" width="14.84375" style="1" bestFit="1" customWidth="1"/>
    <col min="6151" max="6151" width="4.84375" style="1" customWidth="1"/>
    <col min="6152" max="6152" width="14.84375" style="1" bestFit="1" customWidth="1"/>
    <col min="6153" max="6153" width="4.53515625" style="1" customWidth="1"/>
    <col min="6154" max="6155" width="14.84375" style="1" bestFit="1" customWidth="1"/>
    <col min="6156" max="6156" width="5" style="1" customWidth="1"/>
    <col min="6157" max="6158" width="14.84375" style="1" bestFit="1" customWidth="1"/>
    <col min="6159" max="6159" width="8" style="1" customWidth="1"/>
    <col min="6160" max="6160" width="10" style="1" bestFit="1" customWidth="1"/>
    <col min="6161" max="6162" width="3.3046875" style="1" bestFit="1" customWidth="1"/>
    <col min="6163" max="6163" width="3.69140625" style="1" customWidth="1"/>
    <col min="6164" max="6164" width="4.3046875" style="1" customWidth="1"/>
    <col min="6165" max="6397" width="41.15234375" style="1"/>
    <col min="6398" max="6398" width="4.15234375" style="1" customWidth="1"/>
    <col min="6399" max="6399" width="6.3046875" style="1" bestFit="1" customWidth="1"/>
    <col min="6400" max="6400" width="8.3828125" style="1" bestFit="1" customWidth="1"/>
    <col min="6401" max="6401" width="4.15234375" style="1" customWidth="1"/>
    <col min="6402" max="6402" width="41.84375" style="1" customWidth="1"/>
    <col min="6403" max="6403" width="4.53515625" style="1" customWidth="1"/>
    <col min="6404" max="6404" width="14.84375" style="1" bestFit="1" customWidth="1"/>
    <col min="6405" max="6405" width="4.3046875" style="1" customWidth="1"/>
    <col min="6406" max="6406" width="14.84375" style="1" bestFit="1" customWidth="1"/>
    <col min="6407" max="6407" width="4.84375" style="1" customWidth="1"/>
    <col min="6408" max="6408" width="14.84375" style="1" bestFit="1" customWidth="1"/>
    <col min="6409" max="6409" width="4.53515625" style="1" customWidth="1"/>
    <col min="6410" max="6411" width="14.84375" style="1" bestFit="1" customWidth="1"/>
    <col min="6412" max="6412" width="5" style="1" customWidth="1"/>
    <col min="6413" max="6414" width="14.84375" style="1" bestFit="1" customWidth="1"/>
    <col min="6415" max="6415" width="8" style="1" customWidth="1"/>
    <col min="6416" max="6416" width="10" style="1" bestFit="1" customWidth="1"/>
    <col min="6417" max="6418" width="3.3046875" style="1" bestFit="1" customWidth="1"/>
    <col min="6419" max="6419" width="3.69140625" style="1" customWidth="1"/>
    <col min="6420" max="6420" width="4.3046875" style="1" customWidth="1"/>
    <col min="6421" max="6653" width="41.15234375" style="1"/>
    <col min="6654" max="6654" width="4.15234375" style="1" customWidth="1"/>
    <col min="6655" max="6655" width="6.3046875" style="1" bestFit="1" customWidth="1"/>
    <col min="6656" max="6656" width="8.3828125" style="1" bestFit="1" customWidth="1"/>
    <col min="6657" max="6657" width="4.15234375" style="1" customWidth="1"/>
    <col min="6658" max="6658" width="41.84375" style="1" customWidth="1"/>
    <col min="6659" max="6659" width="4.53515625" style="1" customWidth="1"/>
    <col min="6660" max="6660" width="14.84375" style="1" bestFit="1" customWidth="1"/>
    <col min="6661" max="6661" width="4.3046875" style="1" customWidth="1"/>
    <col min="6662" max="6662" width="14.84375" style="1" bestFit="1" customWidth="1"/>
    <col min="6663" max="6663" width="4.84375" style="1" customWidth="1"/>
    <col min="6664" max="6664" width="14.84375" style="1" bestFit="1" customWidth="1"/>
    <col min="6665" max="6665" width="4.53515625" style="1" customWidth="1"/>
    <col min="6666" max="6667" width="14.84375" style="1" bestFit="1" customWidth="1"/>
    <col min="6668" max="6668" width="5" style="1" customWidth="1"/>
    <col min="6669" max="6670" width="14.84375" style="1" bestFit="1" customWidth="1"/>
    <col min="6671" max="6671" width="8" style="1" customWidth="1"/>
    <col min="6672" max="6672" width="10" style="1" bestFit="1" customWidth="1"/>
    <col min="6673" max="6674" width="3.3046875" style="1" bestFit="1" customWidth="1"/>
    <col min="6675" max="6675" width="3.69140625" style="1" customWidth="1"/>
    <col min="6676" max="6676" width="4.3046875" style="1" customWidth="1"/>
    <col min="6677" max="6909" width="41.15234375" style="1"/>
    <col min="6910" max="6910" width="4.15234375" style="1" customWidth="1"/>
    <col min="6911" max="6911" width="6.3046875" style="1" bestFit="1" customWidth="1"/>
    <col min="6912" max="6912" width="8.3828125" style="1" bestFit="1" customWidth="1"/>
    <col min="6913" max="6913" width="4.15234375" style="1" customWidth="1"/>
    <col min="6914" max="6914" width="41.84375" style="1" customWidth="1"/>
    <col min="6915" max="6915" width="4.53515625" style="1" customWidth="1"/>
    <col min="6916" max="6916" width="14.84375" style="1" bestFit="1" customWidth="1"/>
    <col min="6917" max="6917" width="4.3046875" style="1" customWidth="1"/>
    <col min="6918" max="6918" width="14.84375" style="1" bestFit="1" customWidth="1"/>
    <col min="6919" max="6919" width="4.84375" style="1" customWidth="1"/>
    <col min="6920" max="6920" width="14.84375" style="1" bestFit="1" customWidth="1"/>
    <col min="6921" max="6921" width="4.53515625" style="1" customWidth="1"/>
    <col min="6922" max="6923" width="14.84375" style="1" bestFit="1" customWidth="1"/>
    <col min="6924" max="6924" width="5" style="1" customWidth="1"/>
    <col min="6925" max="6926" width="14.84375" style="1" bestFit="1" customWidth="1"/>
    <col min="6927" max="6927" width="8" style="1" customWidth="1"/>
    <col min="6928" max="6928" width="10" style="1" bestFit="1" customWidth="1"/>
    <col min="6929" max="6930" width="3.3046875" style="1" bestFit="1" customWidth="1"/>
    <col min="6931" max="6931" width="3.69140625" style="1" customWidth="1"/>
    <col min="6932" max="6932" width="4.3046875" style="1" customWidth="1"/>
    <col min="6933" max="7165" width="41.15234375" style="1"/>
    <col min="7166" max="7166" width="4.15234375" style="1" customWidth="1"/>
    <col min="7167" max="7167" width="6.3046875" style="1" bestFit="1" customWidth="1"/>
    <col min="7168" max="7168" width="8.3828125" style="1" bestFit="1" customWidth="1"/>
    <col min="7169" max="7169" width="4.15234375" style="1" customWidth="1"/>
    <col min="7170" max="7170" width="41.84375" style="1" customWidth="1"/>
    <col min="7171" max="7171" width="4.53515625" style="1" customWidth="1"/>
    <col min="7172" max="7172" width="14.84375" style="1" bestFit="1" customWidth="1"/>
    <col min="7173" max="7173" width="4.3046875" style="1" customWidth="1"/>
    <col min="7174" max="7174" width="14.84375" style="1" bestFit="1" customWidth="1"/>
    <col min="7175" max="7175" width="4.84375" style="1" customWidth="1"/>
    <col min="7176" max="7176" width="14.84375" style="1" bestFit="1" customWidth="1"/>
    <col min="7177" max="7177" width="4.53515625" style="1" customWidth="1"/>
    <col min="7178" max="7179" width="14.84375" style="1" bestFit="1" customWidth="1"/>
    <col min="7180" max="7180" width="5" style="1" customWidth="1"/>
    <col min="7181" max="7182" width="14.84375" style="1" bestFit="1" customWidth="1"/>
    <col min="7183" max="7183" width="8" style="1" customWidth="1"/>
    <col min="7184" max="7184" width="10" style="1" bestFit="1" customWidth="1"/>
    <col min="7185" max="7186" width="3.3046875" style="1" bestFit="1" customWidth="1"/>
    <col min="7187" max="7187" width="3.69140625" style="1" customWidth="1"/>
    <col min="7188" max="7188" width="4.3046875" style="1" customWidth="1"/>
    <col min="7189" max="7421" width="41.15234375" style="1"/>
    <col min="7422" max="7422" width="4.15234375" style="1" customWidth="1"/>
    <col min="7423" max="7423" width="6.3046875" style="1" bestFit="1" customWidth="1"/>
    <col min="7424" max="7424" width="8.3828125" style="1" bestFit="1" customWidth="1"/>
    <col min="7425" max="7425" width="4.15234375" style="1" customWidth="1"/>
    <col min="7426" max="7426" width="41.84375" style="1" customWidth="1"/>
    <col min="7427" max="7427" width="4.53515625" style="1" customWidth="1"/>
    <col min="7428" max="7428" width="14.84375" style="1" bestFit="1" customWidth="1"/>
    <col min="7429" max="7429" width="4.3046875" style="1" customWidth="1"/>
    <col min="7430" max="7430" width="14.84375" style="1" bestFit="1" customWidth="1"/>
    <col min="7431" max="7431" width="4.84375" style="1" customWidth="1"/>
    <col min="7432" max="7432" width="14.84375" style="1" bestFit="1" customWidth="1"/>
    <col min="7433" max="7433" width="4.53515625" style="1" customWidth="1"/>
    <col min="7434" max="7435" width="14.84375" style="1" bestFit="1" customWidth="1"/>
    <col min="7436" max="7436" width="5" style="1" customWidth="1"/>
    <col min="7437" max="7438" width="14.84375" style="1" bestFit="1" customWidth="1"/>
    <col min="7439" max="7439" width="8" style="1" customWidth="1"/>
    <col min="7440" max="7440" width="10" style="1" bestFit="1" customWidth="1"/>
    <col min="7441" max="7442" width="3.3046875" style="1" bestFit="1" customWidth="1"/>
    <col min="7443" max="7443" width="3.69140625" style="1" customWidth="1"/>
    <col min="7444" max="7444" width="4.3046875" style="1" customWidth="1"/>
    <col min="7445" max="7677" width="41.15234375" style="1"/>
    <col min="7678" max="7678" width="4.15234375" style="1" customWidth="1"/>
    <col min="7679" max="7679" width="6.3046875" style="1" bestFit="1" customWidth="1"/>
    <col min="7680" max="7680" width="8.3828125" style="1" bestFit="1" customWidth="1"/>
    <col min="7681" max="7681" width="4.15234375" style="1" customWidth="1"/>
    <col min="7682" max="7682" width="41.84375" style="1" customWidth="1"/>
    <col min="7683" max="7683" width="4.53515625" style="1" customWidth="1"/>
    <col min="7684" max="7684" width="14.84375" style="1" bestFit="1" customWidth="1"/>
    <col min="7685" max="7685" width="4.3046875" style="1" customWidth="1"/>
    <col min="7686" max="7686" width="14.84375" style="1" bestFit="1" customWidth="1"/>
    <col min="7687" max="7687" width="4.84375" style="1" customWidth="1"/>
    <col min="7688" max="7688" width="14.84375" style="1" bestFit="1" customWidth="1"/>
    <col min="7689" max="7689" width="4.53515625" style="1" customWidth="1"/>
    <col min="7690" max="7691" width="14.84375" style="1" bestFit="1" customWidth="1"/>
    <col min="7692" max="7692" width="5" style="1" customWidth="1"/>
    <col min="7693" max="7694" width="14.84375" style="1" bestFit="1" customWidth="1"/>
    <col min="7695" max="7695" width="8" style="1" customWidth="1"/>
    <col min="7696" max="7696" width="10" style="1" bestFit="1" customWidth="1"/>
    <col min="7697" max="7698" width="3.3046875" style="1" bestFit="1" customWidth="1"/>
    <col min="7699" max="7699" width="3.69140625" style="1" customWidth="1"/>
    <col min="7700" max="7700" width="4.3046875" style="1" customWidth="1"/>
    <col min="7701" max="7933" width="41.15234375" style="1"/>
    <col min="7934" max="7934" width="4.15234375" style="1" customWidth="1"/>
    <col min="7935" max="7935" width="6.3046875" style="1" bestFit="1" customWidth="1"/>
    <col min="7936" max="7936" width="8.3828125" style="1" bestFit="1" customWidth="1"/>
    <col min="7937" max="7937" width="4.15234375" style="1" customWidth="1"/>
    <col min="7938" max="7938" width="41.84375" style="1" customWidth="1"/>
    <col min="7939" max="7939" width="4.53515625" style="1" customWidth="1"/>
    <col min="7940" max="7940" width="14.84375" style="1" bestFit="1" customWidth="1"/>
    <col min="7941" max="7941" width="4.3046875" style="1" customWidth="1"/>
    <col min="7942" max="7942" width="14.84375" style="1" bestFit="1" customWidth="1"/>
    <col min="7943" max="7943" width="4.84375" style="1" customWidth="1"/>
    <col min="7944" max="7944" width="14.84375" style="1" bestFit="1" customWidth="1"/>
    <col min="7945" max="7945" width="4.53515625" style="1" customWidth="1"/>
    <col min="7946" max="7947" width="14.84375" style="1" bestFit="1" customWidth="1"/>
    <col min="7948" max="7948" width="5" style="1" customWidth="1"/>
    <col min="7949" max="7950" width="14.84375" style="1" bestFit="1" customWidth="1"/>
    <col min="7951" max="7951" width="8" style="1" customWidth="1"/>
    <col min="7952" max="7952" width="10" style="1" bestFit="1" customWidth="1"/>
    <col min="7953" max="7954" width="3.3046875" style="1" bestFit="1" customWidth="1"/>
    <col min="7955" max="7955" width="3.69140625" style="1" customWidth="1"/>
    <col min="7956" max="7956" width="4.3046875" style="1" customWidth="1"/>
    <col min="7957" max="8189" width="41.15234375" style="1"/>
    <col min="8190" max="8190" width="4.15234375" style="1" customWidth="1"/>
    <col min="8191" max="8191" width="6.3046875" style="1" bestFit="1" customWidth="1"/>
    <col min="8192" max="8192" width="8.3828125" style="1" bestFit="1" customWidth="1"/>
    <col min="8193" max="8193" width="4.15234375" style="1" customWidth="1"/>
    <col min="8194" max="8194" width="41.84375" style="1" customWidth="1"/>
    <col min="8195" max="8195" width="4.53515625" style="1" customWidth="1"/>
    <col min="8196" max="8196" width="14.84375" style="1" bestFit="1" customWidth="1"/>
    <col min="8197" max="8197" width="4.3046875" style="1" customWidth="1"/>
    <col min="8198" max="8198" width="14.84375" style="1" bestFit="1" customWidth="1"/>
    <col min="8199" max="8199" width="4.84375" style="1" customWidth="1"/>
    <col min="8200" max="8200" width="14.84375" style="1" bestFit="1" customWidth="1"/>
    <col min="8201" max="8201" width="4.53515625" style="1" customWidth="1"/>
    <col min="8202" max="8203" width="14.84375" style="1" bestFit="1" customWidth="1"/>
    <col min="8204" max="8204" width="5" style="1" customWidth="1"/>
    <col min="8205" max="8206" width="14.84375" style="1" bestFit="1" customWidth="1"/>
    <col min="8207" max="8207" width="8" style="1" customWidth="1"/>
    <col min="8208" max="8208" width="10" style="1" bestFit="1" customWidth="1"/>
    <col min="8209" max="8210" width="3.3046875" style="1" bestFit="1" customWidth="1"/>
    <col min="8211" max="8211" width="3.69140625" style="1" customWidth="1"/>
    <col min="8212" max="8212" width="4.3046875" style="1" customWidth="1"/>
    <col min="8213" max="8445" width="41.15234375" style="1"/>
    <col min="8446" max="8446" width="4.15234375" style="1" customWidth="1"/>
    <col min="8447" max="8447" width="6.3046875" style="1" bestFit="1" customWidth="1"/>
    <col min="8448" max="8448" width="8.3828125" style="1" bestFit="1" customWidth="1"/>
    <col min="8449" max="8449" width="4.15234375" style="1" customWidth="1"/>
    <col min="8450" max="8450" width="41.84375" style="1" customWidth="1"/>
    <col min="8451" max="8451" width="4.53515625" style="1" customWidth="1"/>
    <col min="8452" max="8452" width="14.84375" style="1" bestFit="1" customWidth="1"/>
    <col min="8453" max="8453" width="4.3046875" style="1" customWidth="1"/>
    <col min="8454" max="8454" width="14.84375" style="1" bestFit="1" customWidth="1"/>
    <col min="8455" max="8455" width="4.84375" style="1" customWidth="1"/>
    <col min="8456" max="8456" width="14.84375" style="1" bestFit="1" customWidth="1"/>
    <col min="8457" max="8457" width="4.53515625" style="1" customWidth="1"/>
    <col min="8458" max="8459" width="14.84375" style="1" bestFit="1" customWidth="1"/>
    <col min="8460" max="8460" width="5" style="1" customWidth="1"/>
    <col min="8461" max="8462" width="14.84375" style="1" bestFit="1" customWidth="1"/>
    <col min="8463" max="8463" width="8" style="1" customWidth="1"/>
    <col min="8464" max="8464" width="10" style="1" bestFit="1" customWidth="1"/>
    <col min="8465" max="8466" width="3.3046875" style="1" bestFit="1" customWidth="1"/>
    <col min="8467" max="8467" width="3.69140625" style="1" customWidth="1"/>
    <col min="8468" max="8468" width="4.3046875" style="1" customWidth="1"/>
    <col min="8469" max="8701" width="41.15234375" style="1"/>
    <col min="8702" max="8702" width="4.15234375" style="1" customWidth="1"/>
    <col min="8703" max="8703" width="6.3046875" style="1" bestFit="1" customWidth="1"/>
    <col min="8704" max="8704" width="8.3828125" style="1" bestFit="1" customWidth="1"/>
    <col min="8705" max="8705" width="4.15234375" style="1" customWidth="1"/>
    <col min="8706" max="8706" width="41.84375" style="1" customWidth="1"/>
    <col min="8707" max="8707" width="4.53515625" style="1" customWidth="1"/>
    <col min="8708" max="8708" width="14.84375" style="1" bestFit="1" customWidth="1"/>
    <col min="8709" max="8709" width="4.3046875" style="1" customWidth="1"/>
    <col min="8710" max="8710" width="14.84375" style="1" bestFit="1" customWidth="1"/>
    <col min="8711" max="8711" width="4.84375" style="1" customWidth="1"/>
    <col min="8712" max="8712" width="14.84375" style="1" bestFit="1" customWidth="1"/>
    <col min="8713" max="8713" width="4.53515625" style="1" customWidth="1"/>
    <col min="8714" max="8715" width="14.84375" style="1" bestFit="1" customWidth="1"/>
    <col min="8716" max="8716" width="5" style="1" customWidth="1"/>
    <col min="8717" max="8718" width="14.84375" style="1" bestFit="1" customWidth="1"/>
    <col min="8719" max="8719" width="8" style="1" customWidth="1"/>
    <col min="8720" max="8720" width="10" style="1" bestFit="1" customWidth="1"/>
    <col min="8721" max="8722" width="3.3046875" style="1" bestFit="1" customWidth="1"/>
    <col min="8723" max="8723" width="3.69140625" style="1" customWidth="1"/>
    <col min="8724" max="8724" width="4.3046875" style="1" customWidth="1"/>
    <col min="8725" max="8957" width="41.15234375" style="1"/>
    <col min="8958" max="8958" width="4.15234375" style="1" customWidth="1"/>
    <col min="8959" max="8959" width="6.3046875" style="1" bestFit="1" customWidth="1"/>
    <col min="8960" max="8960" width="8.3828125" style="1" bestFit="1" customWidth="1"/>
    <col min="8961" max="8961" width="4.15234375" style="1" customWidth="1"/>
    <col min="8962" max="8962" width="41.84375" style="1" customWidth="1"/>
    <col min="8963" max="8963" width="4.53515625" style="1" customWidth="1"/>
    <col min="8964" max="8964" width="14.84375" style="1" bestFit="1" customWidth="1"/>
    <col min="8965" max="8965" width="4.3046875" style="1" customWidth="1"/>
    <col min="8966" max="8966" width="14.84375" style="1" bestFit="1" customWidth="1"/>
    <col min="8967" max="8967" width="4.84375" style="1" customWidth="1"/>
    <col min="8968" max="8968" width="14.84375" style="1" bestFit="1" customWidth="1"/>
    <col min="8969" max="8969" width="4.53515625" style="1" customWidth="1"/>
    <col min="8970" max="8971" width="14.84375" style="1" bestFit="1" customWidth="1"/>
    <col min="8972" max="8972" width="5" style="1" customWidth="1"/>
    <col min="8973" max="8974" width="14.84375" style="1" bestFit="1" customWidth="1"/>
    <col min="8975" max="8975" width="8" style="1" customWidth="1"/>
    <col min="8976" max="8976" width="10" style="1" bestFit="1" customWidth="1"/>
    <col min="8977" max="8978" width="3.3046875" style="1" bestFit="1" customWidth="1"/>
    <col min="8979" max="8979" width="3.69140625" style="1" customWidth="1"/>
    <col min="8980" max="8980" width="4.3046875" style="1" customWidth="1"/>
    <col min="8981" max="9213" width="41.15234375" style="1"/>
    <col min="9214" max="9214" width="4.15234375" style="1" customWidth="1"/>
    <col min="9215" max="9215" width="6.3046875" style="1" bestFit="1" customWidth="1"/>
    <col min="9216" max="9216" width="8.3828125" style="1" bestFit="1" customWidth="1"/>
    <col min="9217" max="9217" width="4.15234375" style="1" customWidth="1"/>
    <col min="9218" max="9218" width="41.84375" style="1" customWidth="1"/>
    <col min="9219" max="9219" width="4.53515625" style="1" customWidth="1"/>
    <col min="9220" max="9220" width="14.84375" style="1" bestFit="1" customWidth="1"/>
    <col min="9221" max="9221" width="4.3046875" style="1" customWidth="1"/>
    <col min="9222" max="9222" width="14.84375" style="1" bestFit="1" customWidth="1"/>
    <col min="9223" max="9223" width="4.84375" style="1" customWidth="1"/>
    <col min="9224" max="9224" width="14.84375" style="1" bestFit="1" customWidth="1"/>
    <col min="9225" max="9225" width="4.53515625" style="1" customWidth="1"/>
    <col min="9226" max="9227" width="14.84375" style="1" bestFit="1" customWidth="1"/>
    <col min="9228" max="9228" width="5" style="1" customWidth="1"/>
    <col min="9229" max="9230" width="14.84375" style="1" bestFit="1" customWidth="1"/>
    <col min="9231" max="9231" width="8" style="1" customWidth="1"/>
    <col min="9232" max="9232" width="10" style="1" bestFit="1" customWidth="1"/>
    <col min="9233" max="9234" width="3.3046875" style="1" bestFit="1" customWidth="1"/>
    <col min="9235" max="9235" width="3.69140625" style="1" customWidth="1"/>
    <col min="9236" max="9236" width="4.3046875" style="1" customWidth="1"/>
    <col min="9237" max="9469" width="41.15234375" style="1"/>
    <col min="9470" max="9470" width="4.15234375" style="1" customWidth="1"/>
    <col min="9471" max="9471" width="6.3046875" style="1" bestFit="1" customWidth="1"/>
    <col min="9472" max="9472" width="8.3828125" style="1" bestFit="1" customWidth="1"/>
    <col min="9473" max="9473" width="4.15234375" style="1" customWidth="1"/>
    <col min="9474" max="9474" width="41.84375" style="1" customWidth="1"/>
    <col min="9475" max="9475" width="4.53515625" style="1" customWidth="1"/>
    <col min="9476" max="9476" width="14.84375" style="1" bestFit="1" customWidth="1"/>
    <col min="9477" max="9477" width="4.3046875" style="1" customWidth="1"/>
    <col min="9478" max="9478" width="14.84375" style="1" bestFit="1" customWidth="1"/>
    <col min="9479" max="9479" width="4.84375" style="1" customWidth="1"/>
    <col min="9480" max="9480" width="14.84375" style="1" bestFit="1" customWidth="1"/>
    <col min="9481" max="9481" width="4.53515625" style="1" customWidth="1"/>
    <col min="9482" max="9483" width="14.84375" style="1" bestFit="1" customWidth="1"/>
    <col min="9484" max="9484" width="5" style="1" customWidth="1"/>
    <col min="9485" max="9486" width="14.84375" style="1" bestFit="1" customWidth="1"/>
    <col min="9487" max="9487" width="8" style="1" customWidth="1"/>
    <col min="9488" max="9488" width="10" style="1" bestFit="1" customWidth="1"/>
    <col min="9489" max="9490" width="3.3046875" style="1" bestFit="1" customWidth="1"/>
    <col min="9491" max="9491" width="3.69140625" style="1" customWidth="1"/>
    <col min="9492" max="9492" width="4.3046875" style="1" customWidth="1"/>
    <col min="9493" max="9725" width="41.15234375" style="1"/>
    <col min="9726" max="9726" width="4.15234375" style="1" customWidth="1"/>
    <col min="9727" max="9727" width="6.3046875" style="1" bestFit="1" customWidth="1"/>
    <col min="9728" max="9728" width="8.3828125" style="1" bestFit="1" customWidth="1"/>
    <col min="9729" max="9729" width="4.15234375" style="1" customWidth="1"/>
    <col min="9730" max="9730" width="41.84375" style="1" customWidth="1"/>
    <col min="9731" max="9731" width="4.53515625" style="1" customWidth="1"/>
    <col min="9732" max="9732" width="14.84375" style="1" bestFit="1" customWidth="1"/>
    <col min="9733" max="9733" width="4.3046875" style="1" customWidth="1"/>
    <col min="9734" max="9734" width="14.84375" style="1" bestFit="1" customWidth="1"/>
    <col min="9735" max="9735" width="4.84375" style="1" customWidth="1"/>
    <col min="9736" max="9736" width="14.84375" style="1" bestFit="1" customWidth="1"/>
    <col min="9737" max="9737" width="4.53515625" style="1" customWidth="1"/>
    <col min="9738" max="9739" width="14.84375" style="1" bestFit="1" customWidth="1"/>
    <col min="9740" max="9740" width="5" style="1" customWidth="1"/>
    <col min="9741" max="9742" width="14.84375" style="1" bestFit="1" customWidth="1"/>
    <col min="9743" max="9743" width="8" style="1" customWidth="1"/>
    <col min="9744" max="9744" width="10" style="1" bestFit="1" customWidth="1"/>
    <col min="9745" max="9746" width="3.3046875" style="1" bestFit="1" customWidth="1"/>
    <col min="9747" max="9747" width="3.69140625" style="1" customWidth="1"/>
    <col min="9748" max="9748" width="4.3046875" style="1" customWidth="1"/>
    <col min="9749" max="9981" width="41.15234375" style="1"/>
    <col min="9982" max="9982" width="4.15234375" style="1" customWidth="1"/>
    <col min="9983" max="9983" width="6.3046875" style="1" bestFit="1" customWidth="1"/>
    <col min="9984" max="9984" width="8.3828125" style="1" bestFit="1" customWidth="1"/>
    <col min="9985" max="9985" width="4.15234375" style="1" customWidth="1"/>
    <col min="9986" max="9986" width="41.84375" style="1" customWidth="1"/>
    <col min="9987" max="9987" width="4.53515625" style="1" customWidth="1"/>
    <col min="9988" max="9988" width="14.84375" style="1" bestFit="1" customWidth="1"/>
    <col min="9989" max="9989" width="4.3046875" style="1" customWidth="1"/>
    <col min="9990" max="9990" width="14.84375" style="1" bestFit="1" customWidth="1"/>
    <col min="9991" max="9991" width="4.84375" style="1" customWidth="1"/>
    <col min="9992" max="9992" width="14.84375" style="1" bestFit="1" customWidth="1"/>
    <col min="9993" max="9993" width="4.53515625" style="1" customWidth="1"/>
    <col min="9994" max="9995" width="14.84375" style="1" bestFit="1" customWidth="1"/>
    <col min="9996" max="9996" width="5" style="1" customWidth="1"/>
    <col min="9997" max="9998" width="14.84375" style="1" bestFit="1" customWidth="1"/>
    <col min="9999" max="9999" width="8" style="1" customWidth="1"/>
    <col min="10000" max="10000" width="10" style="1" bestFit="1" customWidth="1"/>
    <col min="10001" max="10002" width="3.3046875" style="1" bestFit="1" customWidth="1"/>
    <col min="10003" max="10003" width="3.69140625" style="1" customWidth="1"/>
    <col min="10004" max="10004" width="4.3046875" style="1" customWidth="1"/>
    <col min="10005" max="10237" width="41.15234375" style="1"/>
    <col min="10238" max="10238" width="4.15234375" style="1" customWidth="1"/>
    <col min="10239" max="10239" width="6.3046875" style="1" bestFit="1" customWidth="1"/>
    <col min="10240" max="10240" width="8.3828125" style="1" bestFit="1" customWidth="1"/>
    <col min="10241" max="10241" width="4.15234375" style="1" customWidth="1"/>
    <col min="10242" max="10242" width="41.84375" style="1" customWidth="1"/>
    <col min="10243" max="10243" width="4.53515625" style="1" customWidth="1"/>
    <col min="10244" max="10244" width="14.84375" style="1" bestFit="1" customWidth="1"/>
    <col min="10245" max="10245" width="4.3046875" style="1" customWidth="1"/>
    <col min="10246" max="10246" width="14.84375" style="1" bestFit="1" customWidth="1"/>
    <col min="10247" max="10247" width="4.84375" style="1" customWidth="1"/>
    <col min="10248" max="10248" width="14.84375" style="1" bestFit="1" customWidth="1"/>
    <col min="10249" max="10249" width="4.53515625" style="1" customWidth="1"/>
    <col min="10250" max="10251" width="14.84375" style="1" bestFit="1" customWidth="1"/>
    <col min="10252" max="10252" width="5" style="1" customWidth="1"/>
    <col min="10253" max="10254" width="14.84375" style="1" bestFit="1" customWidth="1"/>
    <col min="10255" max="10255" width="8" style="1" customWidth="1"/>
    <col min="10256" max="10256" width="10" style="1" bestFit="1" customWidth="1"/>
    <col min="10257" max="10258" width="3.3046875" style="1" bestFit="1" customWidth="1"/>
    <col min="10259" max="10259" width="3.69140625" style="1" customWidth="1"/>
    <col min="10260" max="10260" width="4.3046875" style="1" customWidth="1"/>
    <col min="10261" max="10493" width="41.15234375" style="1"/>
    <col min="10494" max="10494" width="4.15234375" style="1" customWidth="1"/>
    <col min="10495" max="10495" width="6.3046875" style="1" bestFit="1" customWidth="1"/>
    <col min="10496" max="10496" width="8.3828125" style="1" bestFit="1" customWidth="1"/>
    <col min="10497" max="10497" width="4.15234375" style="1" customWidth="1"/>
    <col min="10498" max="10498" width="41.84375" style="1" customWidth="1"/>
    <col min="10499" max="10499" width="4.53515625" style="1" customWidth="1"/>
    <col min="10500" max="10500" width="14.84375" style="1" bestFit="1" customWidth="1"/>
    <col min="10501" max="10501" width="4.3046875" style="1" customWidth="1"/>
    <col min="10502" max="10502" width="14.84375" style="1" bestFit="1" customWidth="1"/>
    <col min="10503" max="10503" width="4.84375" style="1" customWidth="1"/>
    <col min="10504" max="10504" width="14.84375" style="1" bestFit="1" customWidth="1"/>
    <col min="10505" max="10505" width="4.53515625" style="1" customWidth="1"/>
    <col min="10506" max="10507" width="14.84375" style="1" bestFit="1" customWidth="1"/>
    <col min="10508" max="10508" width="5" style="1" customWidth="1"/>
    <col min="10509" max="10510" width="14.84375" style="1" bestFit="1" customWidth="1"/>
    <col min="10511" max="10511" width="8" style="1" customWidth="1"/>
    <col min="10512" max="10512" width="10" style="1" bestFit="1" customWidth="1"/>
    <col min="10513" max="10514" width="3.3046875" style="1" bestFit="1" customWidth="1"/>
    <col min="10515" max="10515" width="3.69140625" style="1" customWidth="1"/>
    <col min="10516" max="10516" width="4.3046875" style="1" customWidth="1"/>
    <col min="10517" max="10749" width="41.15234375" style="1"/>
    <col min="10750" max="10750" width="4.15234375" style="1" customWidth="1"/>
    <col min="10751" max="10751" width="6.3046875" style="1" bestFit="1" customWidth="1"/>
    <col min="10752" max="10752" width="8.3828125" style="1" bestFit="1" customWidth="1"/>
    <col min="10753" max="10753" width="4.15234375" style="1" customWidth="1"/>
    <col min="10754" max="10754" width="41.84375" style="1" customWidth="1"/>
    <col min="10755" max="10755" width="4.53515625" style="1" customWidth="1"/>
    <col min="10756" max="10756" width="14.84375" style="1" bestFit="1" customWidth="1"/>
    <col min="10757" max="10757" width="4.3046875" style="1" customWidth="1"/>
    <col min="10758" max="10758" width="14.84375" style="1" bestFit="1" customWidth="1"/>
    <col min="10759" max="10759" width="4.84375" style="1" customWidth="1"/>
    <col min="10760" max="10760" width="14.84375" style="1" bestFit="1" customWidth="1"/>
    <col min="10761" max="10761" width="4.53515625" style="1" customWidth="1"/>
    <col min="10762" max="10763" width="14.84375" style="1" bestFit="1" customWidth="1"/>
    <col min="10764" max="10764" width="5" style="1" customWidth="1"/>
    <col min="10765" max="10766" width="14.84375" style="1" bestFit="1" customWidth="1"/>
    <col min="10767" max="10767" width="8" style="1" customWidth="1"/>
    <col min="10768" max="10768" width="10" style="1" bestFit="1" customWidth="1"/>
    <col min="10769" max="10770" width="3.3046875" style="1" bestFit="1" customWidth="1"/>
    <col min="10771" max="10771" width="3.69140625" style="1" customWidth="1"/>
    <col min="10772" max="10772" width="4.3046875" style="1" customWidth="1"/>
    <col min="10773" max="11005" width="41.15234375" style="1"/>
    <col min="11006" max="11006" width="4.15234375" style="1" customWidth="1"/>
    <col min="11007" max="11007" width="6.3046875" style="1" bestFit="1" customWidth="1"/>
    <col min="11008" max="11008" width="8.3828125" style="1" bestFit="1" customWidth="1"/>
    <col min="11009" max="11009" width="4.15234375" style="1" customWidth="1"/>
    <col min="11010" max="11010" width="41.84375" style="1" customWidth="1"/>
    <col min="11011" max="11011" width="4.53515625" style="1" customWidth="1"/>
    <col min="11012" max="11012" width="14.84375" style="1" bestFit="1" customWidth="1"/>
    <col min="11013" max="11013" width="4.3046875" style="1" customWidth="1"/>
    <col min="11014" max="11014" width="14.84375" style="1" bestFit="1" customWidth="1"/>
    <col min="11015" max="11015" width="4.84375" style="1" customWidth="1"/>
    <col min="11016" max="11016" width="14.84375" style="1" bestFit="1" customWidth="1"/>
    <col min="11017" max="11017" width="4.53515625" style="1" customWidth="1"/>
    <col min="11018" max="11019" width="14.84375" style="1" bestFit="1" customWidth="1"/>
    <col min="11020" max="11020" width="5" style="1" customWidth="1"/>
    <col min="11021" max="11022" width="14.84375" style="1" bestFit="1" customWidth="1"/>
    <col min="11023" max="11023" width="8" style="1" customWidth="1"/>
    <col min="11024" max="11024" width="10" style="1" bestFit="1" customWidth="1"/>
    <col min="11025" max="11026" width="3.3046875" style="1" bestFit="1" customWidth="1"/>
    <col min="11027" max="11027" width="3.69140625" style="1" customWidth="1"/>
    <col min="11028" max="11028" width="4.3046875" style="1" customWidth="1"/>
    <col min="11029" max="11261" width="41.15234375" style="1"/>
    <col min="11262" max="11262" width="4.15234375" style="1" customWidth="1"/>
    <col min="11263" max="11263" width="6.3046875" style="1" bestFit="1" customWidth="1"/>
    <col min="11264" max="11264" width="8.3828125" style="1" bestFit="1" customWidth="1"/>
    <col min="11265" max="11265" width="4.15234375" style="1" customWidth="1"/>
    <col min="11266" max="11266" width="41.84375" style="1" customWidth="1"/>
    <col min="11267" max="11267" width="4.53515625" style="1" customWidth="1"/>
    <col min="11268" max="11268" width="14.84375" style="1" bestFit="1" customWidth="1"/>
    <col min="11269" max="11269" width="4.3046875" style="1" customWidth="1"/>
    <col min="11270" max="11270" width="14.84375" style="1" bestFit="1" customWidth="1"/>
    <col min="11271" max="11271" width="4.84375" style="1" customWidth="1"/>
    <col min="11272" max="11272" width="14.84375" style="1" bestFit="1" customWidth="1"/>
    <col min="11273" max="11273" width="4.53515625" style="1" customWidth="1"/>
    <col min="11274" max="11275" width="14.84375" style="1" bestFit="1" customWidth="1"/>
    <col min="11276" max="11276" width="5" style="1" customWidth="1"/>
    <col min="11277" max="11278" width="14.84375" style="1" bestFit="1" customWidth="1"/>
    <col min="11279" max="11279" width="8" style="1" customWidth="1"/>
    <col min="11280" max="11280" width="10" style="1" bestFit="1" customWidth="1"/>
    <col min="11281" max="11282" width="3.3046875" style="1" bestFit="1" customWidth="1"/>
    <col min="11283" max="11283" width="3.69140625" style="1" customWidth="1"/>
    <col min="11284" max="11284" width="4.3046875" style="1" customWidth="1"/>
    <col min="11285" max="11517" width="41.15234375" style="1"/>
    <col min="11518" max="11518" width="4.15234375" style="1" customWidth="1"/>
    <col min="11519" max="11519" width="6.3046875" style="1" bestFit="1" customWidth="1"/>
    <col min="11520" max="11520" width="8.3828125" style="1" bestFit="1" customWidth="1"/>
    <col min="11521" max="11521" width="4.15234375" style="1" customWidth="1"/>
    <col min="11522" max="11522" width="41.84375" style="1" customWidth="1"/>
    <col min="11523" max="11523" width="4.53515625" style="1" customWidth="1"/>
    <col min="11524" max="11524" width="14.84375" style="1" bestFit="1" customWidth="1"/>
    <col min="11525" max="11525" width="4.3046875" style="1" customWidth="1"/>
    <col min="11526" max="11526" width="14.84375" style="1" bestFit="1" customWidth="1"/>
    <col min="11527" max="11527" width="4.84375" style="1" customWidth="1"/>
    <col min="11528" max="11528" width="14.84375" style="1" bestFit="1" customWidth="1"/>
    <col min="11529" max="11529" width="4.53515625" style="1" customWidth="1"/>
    <col min="11530" max="11531" width="14.84375" style="1" bestFit="1" customWidth="1"/>
    <col min="11532" max="11532" width="5" style="1" customWidth="1"/>
    <col min="11533" max="11534" width="14.84375" style="1" bestFit="1" customWidth="1"/>
    <col min="11535" max="11535" width="8" style="1" customWidth="1"/>
    <col min="11536" max="11536" width="10" style="1" bestFit="1" customWidth="1"/>
    <col min="11537" max="11538" width="3.3046875" style="1" bestFit="1" customWidth="1"/>
    <col min="11539" max="11539" width="3.69140625" style="1" customWidth="1"/>
    <col min="11540" max="11540" width="4.3046875" style="1" customWidth="1"/>
    <col min="11541" max="11773" width="41.15234375" style="1"/>
    <col min="11774" max="11774" width="4.15234375" style="1" customWidth="1"/>
    <col min="11775" max="11775" width="6.3046875" style="1" bestFit="1" customWidth="1"/>
    <col min="11776" max="11776" width="8.3828125" style="1" bestFit="1" customWidth="1"/>
    <col min="11777" max="11777" width="4.15234375" style="1" customWidth="1"/>
    <col min="11778" max="11778" width="41.84375" style="1" customWidth="1"/>
    <col min="11779" max="11779" width="4.53515625" style="1" customWidth="1"/>
    <col min="11780" max="11780" width="14.84375" style="1" bestFit="1" customWidth="1"/>
    <col min="11781" max="11781" width="4.3046875" style="1" customWidth="1"/>
    <col min="11782" max="11782" width="14.84375" style="1" bestFit="1" customWidth="1"/>
    <col min="11783" max="11783" width="4.84375" style="1" customWidth="1"/>
    <col min="11784" max="11784" width="14.84375" style="1" bestFit="1" customWidth="1"/>
    <col min="11785" max="11785" width="4.53515625" style="1" customWidth="1"/>
    <col min="11786" max="11787" width="14.84375" style="1" bestFit="1" customWidth="1"/>
    <col min="11788" max="11788" width="5" style="1" customWidth="1"/>
    <col min="11789" max="11790" width="14.84375" style="1" bestFit="1" customWidth="1"/>
    <col min="11791" max="11791" width="8" style="1" customWidth="1"/>
    <col min="11792" max="11792" width="10" style="1" bestFit="1" customWidth="1"/>
    <col min="11793" max="11794" width="3.3046875" style="1" bestFit="1" customWidth="1"/>
    <col min="11795" max="11795" width="3.69140625" style="1" customWidth="1"/>
    <col min="11796" max="11796" width="4.3046875" style="1" customWidth="1"/>
    <col min="11797" max="12029" width="41.15234375" style="1"/>
    <col min="12030" max="12030" width="4.15234375" style="1" customWidth="1"/>
    <col min="12031" max="12031" width="6.3046875" style="1" bestFit="1" customWidth="1"/>
    <col min="12032" max="12032" width="8.3828125" style="1" bestFit="1" customWidth="1"/>
    <col min="12033" max="12033" width="4.15234375" style="1" customWidth="1"/>
    <col min="12034" max="12034" width="41.84375" style="1" customWidth="1"/>
    <col min="12035" max="12035" width="4.53515625" style="1" customWidth="1"/>
    <col min="12036" max="12036" width="14.84375" style="1" bestFit="1" customWidth="1"/>
    <col min="12037" max="12037" width="4.3046875" style="1" customWidth="1"/>
    <col min="12038" max="12038" width="14.84375" style="1" bestFit="1" customWidth="1"/>
    <col min="12039" max="12039" width="4.84375" style="1" customWidth="1"/>
    <col min="12040" max="12040" width="14.84375" style="1" bestFit="1" customWidth="1"/>
    <col min="12041" max="12041" width="4.53515625" style="1" customWidth="1"/>
    <col min="12042" max="12043" width="14.84375" style="1" bestFit="1" customWidth="1"/>
    <col min="12044" max="12044" width="5" style="1" customWidth="1"/>
    <col min="12045" max="12046" width="14.84375" style="1" bestFit="1" customWidth="1"/>
    <col min="12047" max="12047" width="8" style="1" customWidth="1"/>
    <col min="12048" max="12048" width="10" style="1" bestFit="1" customWidth="1"/>
    <col min="12049" max="12050" width="3.3046875" style="1" bestFit="1" customWidth="1"/>
    <col min="12051" max="12051" width="3.69140625" style="1" customWidth="1"/>
    <col min="12052" max="12052" width="4.3046875" style="1" customWidth="1"/>
    <col min="12053" max="12285" width="41.15234375" style="1"/>
    <col min="12286" max="12286" width="4.15234375" style="1" customWidth="1"/>
    <col min="12287" max="12287" width="6.3046875" style="1" bestFit="1" customWidth="1"/>
    <col min="12288" max="12288" width="8.3828125" style="1" bestFit="1" customWidth="1"/>
    <col min="12289" max="12289" width="4.15234375" style="1" customWidth="1"/>
    <col min="12290" max="12290" width="41.84375" style="1" customWidth="1"/>
    <col min="12291" max="12291" width="4.53515625" style="1" customWidth="1"/>
    <col min="12292" max="12292" width="14.84375" style="1" bestFit="1" customWidth="1"/>
    <col min="12293" max="12293" width="4.3046875" style="1" customWidth="1"/>
    <col min="12294" max="12294" width="14.84375" style="1" bestFit="1" customWidth="1"/>
    <col min="12295" max="12295" width="4.84375" style="1" customWidth="1"/>
    <col min="12296" max="12296" width="14.84375" style="1" bestFit="1" customWidth="1"/>
    <col min="12297" max="12297" width="4.53515625" style="1" customWidth="1"/>
    <col min="12298" max="12299" width="14.84375" style="1" bestFit="1" customWidth="1"/>
    <col min="12300" max="12300" width="5" style="1" customWidth="1"/>
    <col min="12301" max="12302" width="14.84375" style="1" bestFit="1" customWidth="1"/>
    <col min="12303" max="12303" width="8" style="1" customWidth="1"/>
    <col min="12304" max="12304" width="10" style="1" bestFit="1" customWidth="1"/>
    <col min="12305" max="12306" width="3.3046875" style="1" bestFit="1" customWidth="1"/>
    <col min="12307" max="12307" width="3.69140625" style="1" customWidth="1"/>
    <col min="12308" max="12308" width="4.3046875" style="1" customWidth="1"/>
    <col min="12309" max="12541" width="41.15234375" style="1"/>
    <col min="12542" max="12542" width="4.15234375" style="1" customWidth="1"/>
    <col min="12543" max="12543" width="6.3046875" style="1" bestFit="1" customWidth="1"/>
    <col min="12544" max="12544" width="8.3828125" style="1" bestFit="1" customWidth="1"/>
    <col min="12545" max="12545" width="4.15234375" style="1" customWidth="1"/>
    <col min="12546" max="12546" width="41.84375" style="1" customWidth="1"/>
    <col min="12547" max="12547" width="4.53515625" style="1" customWidth="1"/>
    <col min="12548" max="12548" width="14.84375" style="1" bestFit="1" customWidth="1"/>
    <col min="12549" max="12549" width="4.3046875" style="1" customWidth="1"/>
    <col min="12550" max="12550" width="14.84375" style="1" bestFit="1" customWidth="1"/>
    <col min="12551" max="12551" width="4.84375" style="1" customWidth="1"/>
    <col min="12552" max="12552" width="14.84375" style="1" bestFit="1" customWidth="1"/>
    <col min="12553" max="12553" width="4.53515625" style="1" customWidth="1"/>
    <col min="12554" max="12555" width="14.84375" style="1" bestFit="1" customWidth="1"/>
    <col min="12556" max="12556" width="5" style="1" customWidth="1"/>
    <col min="12557" max="12558" width="14.84375" style="1" bestFit="1" customWidth="1"/>
    <col min="12559" max="12559" width="8" style="1" customWidth="1"/>
    <col min="12560" max="12560" width="10" style="1" bestFit="1" customWidth="1"/>
    <col min="12561" max="12562" width="3.3046875" style="1" bestFit="1" customWidth="1"/>
    <col min="12563" max="12563" width="3.69140625" style="1" customWidth="1"/>
    <col min="12564" max="12564" width="4.3046875" style="1" customWidth="1"/>
    <col min="12565" max="12797" width="41.15234375" style="1"/>
    <col min="12798" max="12798" width="4.15234375" style="1" customWidth="1"/>
    <col min="12799" max="12799" width="6.3046875" style="1" bestFit="1" customWidth="1"/>
    <col min="12800" max="12800" width="8.3828125" style="1" bestFit="1" customWidth="1"/>
    <col min="12801" max="12801" width="4.15234375" style="1" customWidth="1"/>
    <col min="12802" max="12802" width="41.84375" style="1" customWidth="1"/>
    <col min="12803" max="12803" width="4.53515625" style="1" customWidth="1"/>
    <col min="12804" max="12804" width="14.84375" style="1" bestFit="1" customWidth="1"/>
    <col min="12805" max="12805" width="4.3046875" style="1" customWidth="1"/>
    <col min="12806" max="12806" width="14.84375" style="1" bestFit="1" customWidth="1"/>
    <col min="12807" max="12807" width="4.84375" style="1" customWidth="1"/>
    <col min="12808" max="12808" width="14.84375" style="1" bestFit="1" customWidth="1"/>
    <col min="12809" max="12809" width="4.53515625" style="1" customWidth="1"/>
    <col min="12810" max="12811" width="14.84375" style="1" bestFit="1" customWidth="1"/>
    <col min="12812" max="12812" width="5" style="1" customWidth="1"/>
    <col min="12813" max="12814" width="14.84375" style="1" bestFit="1" customWidth="1"/>
    <col min="12815" max="12815" width="8" style="1" customWidth="1"/>
    <col min="12816" max="12816" width="10" style="1" bestFit="1" customWidth="1"/>
    <col min="12817" max="12818" width="3.3046875" style="1" bestFit="1" customWidth="1"/>
    <col min="12819" max="12819" width="3.69140625" style="1" customWidth="1"/>
    <col min="12820" max="12820" width="4.3046875" style="1" customWidth="1"/>
    <col min="12821" max="13053" width="41.15234375" style="1"/>
    <col min="13054" max="13054" width="4.15234375" style="1" customWidth="1"/>
    <col min="13055" max="13055" width="6.3046875" style="1" bestFit="1" customWidth="1"/>
    <col min="13056" max="13056" width="8.3828125" style="1" bestFit="1" customWidth="1"/>
    <col min="13057" max="13057" width="4.15234375" style="1" customWidth="1"/>
    <col min="13058" max="13058" width="41.84375" style="1" customWidth="1"/>
    <col min="13059" max="13059" width="4.53515625" style="1" customWidth="1"/>
    <col min="13060" max="13060" width="14.84375" style="1" bestFit="1" customWidth="1"/>
    <col min="13061" max="13061" width="4.3046875" style="1" customWidth="1"/>
    <col min="13062" max="13062" width="14.84375" style="1" bestFit="1" customWidth="1"/>
    <col min="13063" max="13063" width="4.84375" style="1" customWidth="1"/>
    <col min="13064" max="13064" width="14.84375" style="1" bestFit="1" customWidth="1"/>
    <col min="13065" max="13065" width="4.53515625" style="1" customWidth="1"/>
    <col min="13066" max="13067" width="14.84375" style="1" bestFit="1" customWidth="1"/>
    <col min="13068" max="13068" width="5" style="1" customWidth="1"/>
    <col min="13069" max="13070" width="14.84375" style="1" bestFit="1" customWidth="1"/>
    <col min="13071" max="13071" width="8" style="1" customWidth="1"/>
    <col min="13072" max="13072" width="10" style="1" bestFit="1" customWidth="1"/>
    <col min="13073" max="13074" width="3.3046875" style="1" bestFit="1" customWidth="1"/>
    <col min="13075" max="13075" width="3.69140625" style="1" customWidth="1"/>
    <col min="13076" max="13076" width="4.3046875" style="1" customWidth="1"/>
    <col min="13077" max="13309" width="41.15234375" style="1"/>
    <col min="13310" max="13310" width="4.15234375" style="1" customWidth="1"/>
    <col min="13311" max="13311" width="6.3046875" style="1" bestFit="1" customWidth="1"/>
    <col min="13312" max="13312" width="8.3828125" style="1" bestFit="1" customWidth="1"/>
    <col min="13313" max="13313" width="4.15234375" style="1" customWidth="1"/>
    <col min="13314" max="13314" width="41.84375" style="1" customWidth="1"/>
    <col min="13315" max="13315" width="4.53515625" style="1" customWidth="1"/>
    <col min="13316" max="13316" width="14.84375" style="1" bestFit="1" customWidth="1"/>
    <col min="13317" max="13317" width="4.3046875" style="1" customWidth="1"/>
    <col min="13318" max="13318" width="14.84375" style="1" bestFit="1" customWidth="1"/>
    <col min="13319" max="13319" width="4.84375" style="1" customWidth="1"/>
    <col min="13320" max="13320" width="14.84375" style="1" bestFit="1" customWidth="1"/>
    <col min="13321" max="13321" width="4.53515625" style="1" customWidth="1"/>
    <col min="13322" max="13323" width="14.84375" style="1" bestFit="1" customWidth="1"/>
    <col min="13324" max="13324" width="5" style="1" customWidth="1"/>
    <col min="13325" max="13326" width="14.84375" style="1" bestFit="1" customWidth="1"/>
    <col min="13327" max="13327" width="8" style="1" customWidth="1"/>
    <col min="13328" max="13328" width="10" style="1" bestFit="1" customWidth="1"/>
    <col min="13329" max="13330" width="3.3046875" style="1" bestFit="1" customWidth="1"/>
    <col min="13331" max="13331" width="3.69140625" style="1" customWidth="1"/>
    <col min="13332" max="13332" width="4.3046875" style="1" customWidth="1"/>
    <col min="13333" max="13565" width="41.15234375" style="1"/>
    <col min="13566" max="13566" width="4.15234375" style="1" customWidth="1"/>
    <col min="13567" max="13567" width="6.3046875" style="1" bestFit="1" customWidth="1"/>
    <col min="13568" max="13568" width="8.3828125" style="1" bestFit="1" customWidth="1"/>
    <col min="13569" max="13569" width="4.15234375" style="1" customWidth="1"/>
    <col min="13570" max="13570" width="41.84375" style="1" customWidth="1"/>
    <col min="13571" max="13571" width="4.53515625" style="1" customWidth="1"/>
    <col min="13572" max="13572" width="14.84375" style="1" bestFit="1" customWidth="1"/>
    <col min="13573" max="13573" width="4.3046875" style="1" customWidth="1"/>
    <col min="13574" max="13574" width="14.84375" style="1" bestFit="1" customWidth="1"/>
    <col min="13575" max="13575" width="4.84375" style="1" customWidth="1"/>
    <col min="13576" max="13576" width="14.84375" style="1" bestFit="1" customWidth="1"/>
    <col min="13577" max="13577" width="4.53515625" style="1" customWidth="1"/>
    <col min="13578" max="13579" width="14.84375" style="1" bestFit="1" customWidth="1"/>
    <col min="13580" max="13580" width="5" style="1" customWidth="1"/>
    <col min="13581" max="13582" width="14.84375" style="1" bestFit="1" customWidth="1"/>
    <col min="13583" max="13583" width="8" style="1" customWidth="1"/>
    <col min="13584" max="13584" width="10" style="1" bestFit="1" customWidth="1"/>
    <col min="13585" max="13586" width="3.3046875" style="1" bestFit="1" customWidth="1"/>
    <col min="13587" max="13587" width="3.69140625" style="1" customWidth="1"/>
    <col min="13588" max="13588" width="4.3046875" style="1" customWidth="1"/>
    <col min="13589" max="13821" width="41.15234375" style="1"/>
    <col min="13822" max="13822" width="4.15234375" style="1" customWidth="1"/>
    <col min="13823" max="13823" width="6.3046875" style="1" bestFit="1" customWidth="1"/>
    <col min="13824" max="13824" width="8.3828125" style="1" bestFit="1" customWidth="1"/>
    <col min="13825" max="13825" width="4.15234375" style="1" customWidth="1"/>
    <col min="13826" max="13826" width="41.84375" style="1" customWidth="1"/>
    <col min="13827" max="13827" width="4.53515625" style="1" customWidth="1"/>
    <col min="13828" max="13828" width="14.84375" style="1" bestFit="1" customWidth="1"/>
    <col min="13829" max="13829" width="4.3046875" style="1" customWidth="1"/>
    <col min="13830" max="13830" width="14.84375" style="1" bestFit="1" customWidth="1"/>
    <col min="13831" max="13831" width="4.84375" style="1" customWidth="1"/>
    <col min="13832" max="13832" width="14.84375" style="1" bestFit="1" customWidth="1"/>
    <col min="13833" max="13833" width="4.53515625" style="1" customWidth="1"/>
    <col min="13834" max="13835" width="14.84375" style="1" bestFit="1" customWidth="1"/>
    <col min="13836" max="13836" width="5" style="1" customWidth="1"/>
    <col min="13837" max="13838" width="14.84375" style="1" bestFit="1" customWidth="1"/>
    <col min="13839" max="13839" width="8" style="1" customWidth="1"/>
    <col min="13840" max="13840" width="10" style="1" bestFit="1" customWidth="1"/>
    <col min="13841" max="13842" width="3.3046875" style="1" bestFit="1" customWidth="1"/>
    <col min="13843" max="13843" width="3.69140625" style="1" customWidth="1"/>
    <col min="13844" max="13844" width="4.3046875" style="1" customWidth="1"/>
    <col min="13845" max="14077" width="41.15234375" style="1"/>
    <col min="14078" max="14078" width="4.15234375" style="1" customWidth="1"/>
    <col min="14079" max="14079" width="6.3046875" style="1" bestFit="1" customWidth="1"/>
    <col min="14080" max="14080" width="8.3828125" style="1" bestFit="1" customWidth="1"/>
    <col min="14081" max="14081" width="4.15234375" style="1" customWidth="1"/>
    <col min="14082" max="14082" width="41.84375" style="1" customWidth="1"/>
    <col min="14083" max="14083" width="4.53515625" style="1" customWidth="1"/>
    <col min="14084" max="14084" width="14.84375" style="1" bestFit="1" customWidth="1"/>
    <col min="14085" max="14085" width="4.3046875" style="1" customWidth="1"/>
    <col min="14086" max="14086" width="14.84375" style="1" bestFit="1" customWidth="1"/>
    <col min="14087" max="14087" width="4.84375" style="1" customWidth="1"/>
    <col min="14088" max="14088" width="14.84375" style="1" bestFit="1" customWidth="1"/>
    <col min="14089" max="14089" width="4.53515625" style="1" customWidth="1"/>
    <col min="14090" max="14091" width="14.84375" style="1" bestFit="1" customWidth="1"/>
    <col min="14092" max="14092" width="5" style="1" customWidth="1"/>
    <col min="14093" max="14094" width="14.84375" style="1" bestFit="1" customWidth="1"/>
    <col min="14095" max="14095" width="8" style="1" customWidth="1"/>
    <col min="14096" max="14096" width="10" style="1" bestFit="1" customWidth="1"/>
    <col min="14097" max="14098" width="3.3046875" style="1" bestFit="1" customWidth="1"/>
    <col min="14099" max="14099" width="3.69140625" style="1" customWidth="1"/>
    <col min="14100" max="14100" width="4.3046875" style="1" customWidth="1"/>
    <col min="14101" max="14333" width="41.15234375" style="1"/>
    <col min="14334" max="14334" width="4.15234375" style="1" customWidth="1"/>
    <col min="14335" max="14335" width="6.3046875" style="1" bestFit="1" customWidth="1"/>
    <col min="14336" max="14336" width="8.3828125" style="1" bestFit="1" customWidth="1"/>
    <col min="14337" max="14337" width="4.15234375" style="1" customWidth="1"/>
    <col min="14338" max="14338" width="41.84375" style="1" customWidth="1"/>
    <col min="14339" max="14339" width="4.53515625" style="1" customWidth="1"/>
    <col min="14340" max="14340" width="14.84375" style="1" bestFit="1" customWidth="1"/>
    <col min="14341" max="14341" width="4.3046875" style="1" customWidth="1"/>
    <col min="14342" max="14342" width="14.84375" style="1" bestFit="1" customWidth="1"/>
    <col min="14343" max="14343" width="4.84375" style="1" customWidth="1"/>
    <col min="14344" max="14344" width="14.84375" style="1" bestFit="1" customWidth="1"/>
    <col min="14345" max="14345" width="4.53515625" style="1" customWidth="1"/>
    <col min="14346" max="14347" width="14.84375" style="1" bestFit="1" customWidth="1"/>
    <col min="14348" max="14348" width="5" style="1" customWidth="1"/>
    <col min="14349" max="14350" width="14.84375" style="1" bestFit="1" customWidth="1"/>
    <col min="14351" max="14351" width="8" style="1" customWidth="1"/>
    <col min="14352" max="14352" width="10" style="1" bestFit="1" customWidth="1"/>
    <col min="14353" max="14354" width="3.3046875" style="1" bestFit="1" customWidth="1"/>
    <col min="14355" max="14355" width="3.69140625" style="1" customWidth="1"/>
    <col min="14356" max="14356" width="4.3046875" style="1" customWidth="1"/>
    <col min="14357" max="14589" width="41.15234375" style="1"/>
    <col min="14590" max="14590" width="4.15234375" style="1" customWidth="1"/>
    <col min="14591" max="14591" width="6.3046875" style="1" bestFit="1" customWidth="1"/>
    <col min="14592" max="14592" width="8.3828125" style="1" bestFit="1" customWidth="1"/>
    <col min="14593" max="14593" width="4.15234375" style="1" customWidth="1"/>
    <col min="14594" max="14594" width="41.84375" style="1" customWidth="1"/>
    <col min="14595" max="14595" width="4.53515625" style="1" customWidth="1"/>
    <col min="14596" max="14596" width="14.84375" style="1" bestFit="1" customWidth="1"/>
    <col min="14597" max="14597" width="4.3046875" style="1" customWidth="1"/>
    <col min="14598" max="14598" width="14.84375" style="1" bestFit="1" customWidth="1"/>
    <col min="14599" max="14599" width="4.84375" style="1" customWidth="1"/>
    <col min="14600" max="14600" width="14.84375" style="1" bestFit="1" customWidth="1"/>
    <col min="14601" max="14601" width="4.53515625" style="1" customWidth="1"/>
    <col min="14602" max="14603" width="14.84375" style="1" bestFit="1" customWidth="1"/>
    <col min="14604" max="14604" width="5" style="1" customWidth="1"/>
    <col min="14605" max="14606" width="14.84375" style="1" bestFit="1" customWidth="1"/>
    <col min="14607" max="14607" width="8" style="1" customWidth="1"/>
    <col min="14608" max="14608" width="10" style="1" bestFit="1" customWidth="1"/>
    <col min="14609" max="14610" width="3.3046875" style="1" bestFit="1" customWidth="1"/>
    <col min="14611" max="14611" width="3.69140625" style="1" customWidth="1"/>
    <col min="14612" max="14612" width="4.3046875" style="1" customWidth="1"/>
    <col min="14613" max="14845" width="41.15234375" style="1"/>
    <col min="14846" max="14846" width="4.15234375" style="1" customWidth="1"/>
    <col min="14847" max="14847" width="6.3046875" style="1" bestFit="1" customWidth="1"/>
    <col min="14848" max="14848" width="8.3828125" style="1" bestFit="1" customWidth="1"/>
    <col min="14849" max="14849" width="4.15234375" style="1" customWidth="1"/>
    <col min="14850" max="14850" width="41.84375" style="1" customWidth="1"/>
    <col min="14851" max="14851" width="4.53515625" style="1" customWidth="1"/>
    <col min="14852" max="14852" width="14.84375" style="1" bestFit="1" customWidth="1"/>
    <col min="14853" max="14853" width="4.3046875" style="1" customWidth="1"/>
    <col min="14854" max="14854" width="14.84375" style="1" bestFit="1" customWidth="1"/>
    <col min="14855" max="14855" width="4.84375" style="1" customWidth="1"/>
    <col min="14856" max="14856" width="14.84375" style="1" bestFit="1" customWidth="1"/>
    <col min="14857" max="14857" width="4.53515625" style="1" customWidth="1"/>
    <col min="14858" max="14859" width="14.84375" style="1" bestFit="1" customWidth="1"/>
    <col min="14860" max="14860" width="5" style="1" customWidth="1"/>
    <col min="14861" max="14862" width="14.84375" style="1" bestFit="1" customWidth="1"/>
    <col min="14863" max="14863" width="8" style="1" customWidth="1"/>
    <col min="14864" max="14864" width="10" style="1" bestFit="1" customWidth="1"/>
    <col min="14865" max="14866" width="3.3046875" style="1" bestFit="1" customWidth="1"/>
    <col min="14867" max="14867" width="3.69140625" style="1" customWidth="1"/>
    <col min="14868" max="14868" width="4.3046875" style="1" customWidth="1"/>
    <col min="14869" max="15101" width="41.15234375" style="1"/>
    <col min="15102" max="15102" width="4.15234375" style="1" customWidth="1"/>
    <col min="15103" max="15103" width="6.3046875" style="1" bestFit="1" customWidth="1"/>
    <col min="15104" max="15104" width="8.3828125" style="1" bestFit="1" customWidth="1"/>
    <col min="15105" max="15105" width="4.15234375" style="1" customWidth="1"/>
    <col min="15106" max="15106" width="41.84375" style="1" customWidth="1"/>
    <col min="15107" max="15107" width="4.53515625" style="1" customWidth="1"/>
    <col min="15108" max="15108" width="14.84375" style="1" bestFit="1" customWidth="1"/>
    <col min="15109" max="15109" width="4.3046875" style="1" customWidth="1"/>
    <col min="15110" max="15110" width="14.84375" style="1" bestFit="1" customWidth="1"/>
    <col min="15111" max="15111" width="4.84375" style="1" customWidth="1"/>
    <col min="15112" max="15112" width="14.84375" style="1" bestFit="1" customWidth="1"/>
    <col min="15113" max="15113" width="4.53515625" style="1" customWidth="1"/>
    <col min="15114" max="15115" width="14.84375" style="1" bestFit="1" customWidth="1"/>
    <col min="15116" max="15116" width="5" style="1" customWidth="1"/>
    <col min="15117" max="15118" width="14.84375" style="1" bestFit="1" customWidth="1"/>
    <col min="15119" max="15119" width="8" style="1" customWidth="1"/>
    <col min="15120" max="15120" width="10" style="1" bestFit="1" customWidth="1"/>
    <col min="15121" max="15122" width="3.3046875" style="1" bestFit="1" customWidth="1"/>
    <col min="15123" max="15123" width="3.69140625" style="1" customWidth="1"/>
    <col min="15124" max="15124" width="4.3046875" style="1" customWidth="1"/>
    <col min="15125" max="15357" width="41.15234375" style="1"/>
    <col min="15358" max="15358" width="4.15234375" style="1" customWidth="1"/>
    <col min="15359" max="15359" width="6.3046875" style="1" bestFit="1" customWidth="1"/>
    <col min="15360" max="15360" width="8.3828125" style="1" bestFit="1" customWidth="1"/>
    <col min="15361" max="15361" width="4.15234375" style="1" customWidth="1"/>
    <col min="15362" max="15362" width="41.84375" style="1" customWidth="1"/>
    <col min="15363" max="15363" width="4.53515625" style="1" customWidth="1"/>
    <col min="15364" max="15364" width="14.84375" style="1" bestFit="1" customWidth="1"/>
    <col min="15365" max="15365" width="4.3046875" style="1" customWidth="1"/>
    <col min="15366" max="15366" width="14.84375" style="1" bestFit="1" customWidth="1"/>
    <col min="15367" max="15367" width="4.84375" style="1" customWidth="1"/>
    <col min="15368" max="15368" width="14.84375" style="1" bestFit="1" customWidth="1"/>
    <col min="15369" max="15369" width="4.53515625" style="1" customWidth="1"/>
    <col min="15370" max="15371" width="14.84375" style="1" bestFit="1" customWidth="1"/>
    <col min="15372" max="15372" width="5" style="1" customWidth="1"/>
    <col min="15373" max="15374" width="14.84375" style="1" bestFit="1" customWidth="1"/>
    <col min="15375" max="15375" width="8" style="1" customWidth="1"/>
    <col min="15376" max="15376" width="10" style="1" bestFit="1" customWidth="1"/>
    <col min="15377" max="15378" width="3.3046875" style="1" bestFit="1" customWidth="1"/>
    <col min="15379" max="15379" width="3.69140625" style="1" customWidth="1"/>
    <col min="15380" max="15380" width="4.3046875" style="1" customWidth="1"/>
    <col min="15381" max="15613" width="41.15234375" style="1"/>
    <col min="15614" max="15614" width="4.15234375" style="1" customWidth="1"/>
    <col min="15615" max="15615" width="6.3046875" style="1" bestFit="1" customWidth="1"/>
    <col min="15616" max="15616" width="8.3828125" style="1" bestFit="1" customWidth="1"/>
    <col min="15617" max="15617" width="4.15234375" style="1" customWidth="1"/>
    <col min="15618" max="15618" width="41.84375" style="1" customWidth="1"/>
    <col min="15619" max="15619" width="4.53515625" style="1" customWidth="1"/>
    <col min="15620" max="15620" width="14.84375" style="1" bestFit="1" customWidth="1"/>
    <col min="15621" max="15621" width="4.3046875" style="1" customWidth="1"/>
    <col min="15622" max="15622" width="14.84375" style="1" bestFit="1" customWidth="1"/>
    <col min="15623" max="15623" width="4.84375" style="1" customWidth="1"/>
    <col min="15624" max="15624" width="14.84375" style="1" bestFit="1" customWidth="1"/>
    <col min="15625" max="15625" width="4.53515625" style="1" customWidth="1"/>
    <col min="15626" max="15627" width="14.84375" style="1" bestFit="1" customWidth="1"/>
    <col min="15628" max="15628" width="5" style="1" customWidth="1"/>
    <col min="15629" max="15630" width="14.84375" style="1" bestFit="1" customWidth="1"/>
    <col min="15631" max="15631" width="8" style="1" customWidth="1"/>
    <col min="15632" max="15632" width="10" style="1" bestFit="1" customWidth="1"/>
    <col min="15633" max="15634" width="3.3046875" style="1" bestFit="1" customWidth="1"/>
    <col min="15635" max="15635" width="3.69140625" style="1" customWidth="1"/>
    <col min="15636" max="15636" width="4.3046875" style="1" customWidth="1"/>
    <col min="15637" max="15869" width="41.15234375" style="1"/>
    <col min="15870" max="15870" width="4.15234375" style="1" customWidth="1"/>
    <col min="15871" max="15871" width="6.3046875" style="1" bestFit="1" customWidth="1"/>
    <col min="15872" max="15872" width="8.3828125" style="1" bestFit="1" customWidth="1"/>
    <col min="15873" max="15873" width="4.15234375" style="1" customWidth="1"/>
    <col min="15874" max="15874" width="41.84375" style="1" customWidth="1"/>
    <col min="15875" max="15875" width="4.53515625" style="1" customWidth="1"/>
    <col min="15876" max="15876" width="14.84375" style="1" bestFit="1" customWidth="1"/>
    <col min="15877" max="15877" width="4.3046875" style="1" customWidth="1"/>
    <col min="15878" max="15878" width="14.84375" style="1" bestFit="1" customWidth="1"/>
    <col min="15879" max="15879" width="4.84375" style="1" customWidth="1"/>
    <col min="15880" max="15880" width="14.84375" style="1" bestFit="1" customWidth="1"/>
    <col min="15881" max="15881" width="4.53515625" style="1" customWidth="1"/>
    <col min="15882" max="15883" width="14.84375" style="1" bestFit="1" customWidth="1"/>
    <col min="15884" max="15884" width="5" style="1" customWidth="1"/>
    <col min="15885" max="15886" width="14.84375" style="1" bestFit="1" customWidth="1"/>
    <col min="15887" max="15887" width="8" style="1" customWidth="1"/>
    <col min="15888" max="15888" width="10" style="1" bestFit="1" customWidth="1"/>
    <col min="15889" max="15890" width="3.3046875" style="1" bestFit="1" customWidth="1"/>
    <col min="15891" max="15891" width="3.69140625" style="1" customWidth="1"/>
    <col min="15892" max="15892" width="4.3046875" style="1" customWidth="1"/>
    <col min="15893" max="16125" width="41.15234375" style="1"/>
    <col min="16126" max="16126" width="4.15234375" style="1" customWidth="1"/>
    <col min="16127" max="16127" width="6.3046875" style="1" bestFit="1" customWidth="1"/>
    <col min="16128" max="16128" width="8.3828125" style="1" bestFit="1" customWidth="1"/>
    <col min="16129" max="16129" width="4.15234375" style="1" customWidth="1"/>
    <col min="16130" max="16130" width="41.84375" style="1" customWidth="1"/>
    <col min="16131" max="16131" width="4.53515625" style="1" customWidth="1"/>
    <col min="16132" max="16132" width="14.84375" style="1" bestFit="1" customWidth="1"/>
    <col min="16133" max="16133" width="4.3046875" style="1" customWidth="1"/>
    <col min="16134" max="16134" width="14.84375" style="1" bestFit="1" customWidth="1"/>
    <col min="16135" max="16135" width="4.84375" style="1" customWidth="1"/>
    <col min="16136" max="16136" width="14.84375" style="1" bestFit="1" customWidth="1"/>
    <col min="16137" max="16137" width="4.53515625" style="1" customWidth="1"/>
    <col min="16138" max="16139" width="14.84375" style="1" bestFit="1" customWidth="1"/>
    <col min="16140" max="16140" width="5" style="1" customWidth="1"/>
    <col min="16141" max="16142" width="14.84375" style="1" bestFit="1" customWidth="1"/>
    <col min="16143" max="16143" width="8" style="1" customWidth="1"/>
    <col min="16144" max="16144" width="10" style="1" bestFit="1" customWidth="1"/>
    <col min="16145" max="16146" width="3.3046875" style="1" bestFit="1" customWidth="1"/>
    <col min="16147" max="16147" width="3.69140625" style="1" customWidth="1"/>
    <col min="16148" max="16148" width="4.3046875" style="1" customWidth="1"/>
    <col min="16149" max="16384" width="41.15234375" style="1"/>
  </cols>
  <sheetData>
    <row r="1" spans="1:21" s="10" customFormat="1" ht="12.75" customHeight="1" x14ac:dyDescent="0.3">
      <c r="A1" s="81" t="s">
        <v>95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11"/>
    </row>
    <row r="2" spans="1:21" s="10" customFormat="1" ht="12.75" customHeight="1" x14ac:dyDescent="0.3">
      <c r="A2" s="81" t="s">
        <v>364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11"/>
    </row>
    <row r="3" spans="1:21" s="10" customFormat="1" ht="12.75" customHeight="1" thickBot="1" x14ac:dyDescent="0.4">
      <c r="A3" s="67"/>
      <c r="B3" s="68"/>
      <c r="C3" s="69"/>
      <c r="D3" s="70"/>
      <c r="E3" s="71"/>
      <c r="F3" s="68"/>
      <c r="G3" s="68"/>
      <c r="H3" s="72"/>
      <c r="I3" s="68"/>
      <c r="J3" s="72"/>
      <c r="K3" s="68"/>
      <c r="L3" s="72"/>
      <c r="M3" s="72"/>
      <c r="N3" s="72"/>
      <c r="O3" s="72"/>
      <c r="P3" s="72"/>
      <c r="Q3" s="73"/>
      <c r="R3" s="72"/>
      <c r="S3" s="73"/>
      <c r="T3" s="11"/>
    </row>
    <row r="4" spans="1:21" s="10" customFormat="1" ht="12.75" customHeight="1" x14ac:dyDescent="0.3">
      <c r="A4" s="23"/>
      <c r="B4" s="24"/>
      <c r="C4" s="74"/>
      <c r="D4" s="25"/>
      <c r="E4" s="24"/>
      <c r="F4" s="24"/>
      <c r="G4" s="35"/>
      <c r="H4" s="24"/>
      <c r="I4" s="35"/>
      <c r="J4" s="24"/>
      <c r="K4" s="35"/>
      <c r="L4" s="24"/>
      <c r="M4" s="35"/>
      <c r="N4" s="24"/>
      <c r="O4" s="35"/>
      <c r="P4" s="24"/>
      <c r="Q4" s="35" t="s">
        <v>94</v>
      </c>
      <c r="R4" s="24"/>
      <c r="S4" s="40" t="s">
        <v>94</v>
      </c>
      <c r="T4" s="11"/>
    </row>
    <row r="5" spans="1:21" s="10" customFormat="1" ht="12.75" customHeight="1" x14ac:dyDescent="0.3">
      <c r="A5" s="26"/>
      <c r="B5" s="33"/>
      <c r="C5" s="13"/>
      <c r="D5" s="12"/>
      <c r="E5" s="33"/>
      <c r="F5" s="75"/>
      <c r="G5" s="39" t="s">
        <v>93</v>
      </c>
      <c r="H5" s="37"/>
      <c r="I5" s="39" t="s">
        <v>92</v>
      </c>
      <c r="J5" s="37"/>
      <c r="K5" s="39" t="s">
        <v>91</v>
      </c>
      <c r="L5" s="37"/>
      <c r="M5" s="33" t="s">
        <v>90</v>
      </c>
      <c r="N5" s="37"/>
      <c r="O5" s="33" t="s">
        <v>90</v>
      </c>
      <c r="P5" s="33"/>
      <c r="Q5" s="39" t="s">
        <v>89</v>
      </c>
      <c r="R5" s="33"/>
      <c r="S5" s="41" t="s">
        <v>89</v>
      </c>
      <c r="T5" s="11"/>
    </row>
    <row r="6" spans="1:21" s="10" customFormat="1" ht="12.75" customHeight="1" x14ac:dyDescent="0.3">
      <c r="A6" s="27" t="s">
        <v>88</v>
      </c>
      <c r="B6" s="33" t="s">
        <v>87</v>
      </c>
      <c r="C6" s="13" t="s">
        <v>86</v>
      </c>
      <c r="D6" s="12"/>
      <c r="E6" s="33" t="s">
        <v>85</v>
      </c>
      <c r="F6" s="75"/>
      <c r="G6" s="39" t="s">
        <v>105</v>
      </c>
      <c r="H6" s="37"/>
      <c r="I6" s="39" t="s">
        <v>104</v>
      </c>
      <c r="J6" s="37"/>
      <c r="K6" s="39" t="s">
        <v>105</v>
      </c>
      <c r="L6" s="33"/>
      <c r="M6" s="39" t="s">
        <v>365</v>
      </c>
      <c r="N6" s="33"/>
      <c r="O6" s="39" t="s">
        <v>366</v>
      </c>
      <c r="P6" s="33"/>
      <c r="Q6" s="39" t="s">
        <v>365</v>
      </c>
      <c r="R6" s="33"/>
      <c r="S6" s="41" t="s">
        <v>366</v>
      </c>
      <c r="T6" s="11"/>
    </row>
    <row r="7" spans="1:21" s="10" customFormat="1" ht="12.75" customHeight="1" x14ac:dyDescent="0.3">
      <c r="A7" s="27" t="s">
        <v>84</v>
      </c>
      <c r="B7" s="33" t="s">
        <v>83</v>
      </c>
      <c r="C7" s="13" t="s">
        <v>80</v>
      </c>
      <c r="D7" s="12"/>
      <c r="E7" s="33" t="s">
        <v>82</v>
      </c>
      <c r="F7" s="33" t="s">
        <v>80</v>
      </c>
      <c r="G7" s="39" t="s">
        <v>79</v>
      </c>
      <c r="H7" s="33" t="s">
        <v>81</v>
      </c>
      <c r="I7" s="39" t="s">
        <v>79</v>
      </c>
      <c r="J7" s="33" t="s">
        <v>80</v>
      </c>
      <c r="K7" s="39" t="s">
        <v>79</v>
      </c>
      <c r="L7" s="33" t="s">
        <v>80</v>
      </c>
      <c r="M7" s="39" t="s">
        <v>79</v>
      </c>
      <c r="N7" s="33" t="s">
        <v>80</v>
      </c>
      <c r="O7" s="39" t="s">
        <v>79</v>
      </c>
      <c r="P7" s="33" t="s">
        <v>80</v>
      </c>
      <c r="Q7" s="39" t="s">
        <v>79</v>
      </c>
      <c r="R7" s="33" t="s">
        <v>80</v>
      </c>
      <c r="S7" s="41" t="s">
        <v>79</v>
      </c>
      <c r="T7" s="11"/>
    </row>
    <row r="8" spans="1:21" s="10" customFormat="1" ht="12.75" customHeight="1" thickBot="1" x14ac:dyDescent="0.35">
      <c r="A8" s="28"/>
      <c r="B8" s="29"/>
      <c r="C8" s="30"/>
      <c r="D8" s="31"/>
      <c r="E8" s="29"/>
      <c r="F8" s="29"/>
      <c r="G8" s="32"/>
      <c r="H8" s="29"/>
      <c r="I8" s="32"/>
      <c r="J8" s="29"/>
      <c r="K8" s="32"/>
      <c r="L8" s="29"/>
      <c r="M8" s="32"/>
      <c r="N8" s="29"/>
      <c r="O8" s="32"/>
      <c r="P8" s="29"/>
      <c r="Q8" s="32"/>
      <c r="R8" s="29"/>
      <c r="S8" s="36"/>
      <c r="T8" s="42">
        <v>1.9E-2</v>
      </c>
    </row>
    <row r="9" spans="1:21" ht="12.75" customHeight="1" thickBot="1" x14ac:dyDescent="0.35"/>
    <row r="10" spans="1:21" ht="12.75" customHeight="1" thickBot="1" x14ac:dyDescent="0.35">
      <c r="E10" s="38" t="s">
        <v>78</v>
      </c>
      <c r="U10" s="66" t="s">
        <v>361</v>
      </c>
    </row>
    <row r="11" spans="1:21" ht="12.75" customHeight="1" x14ac:dyDescent="0.3">
      <c r="U11" s="66" t="s">
        <v>362</v>
      </c>
    </row>
    <row r="12" spans="1:21" s="16" customFormat="1" ht="12.75" customHeight="1" x14ac:dyDescent="0.35">
      <c r="A12" s="20"/>
      <c r="B12" s="14"/>
      <c r="C12" s="15"/>
      <c r="E12" s="17" t="s">
        <v>12</v>
      </c>
      <c r="F12" s="19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U12" s="66" t="s">
        <v>363</v>
      </c>
    </row>
    <row r="13" spans="1:21" s="16" customFormat="1" ht="12.75" customHeight="1" x14ac:dyDescent="0.35">
      <c r="A13" s="20"/>
      <c r="B13" s="14"/>
      <c r="C13" s="15"/>
      <c r="E13" s="17" t="s">
        <v>16</v>
      </c>
      <c r="F13" s="19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21" s="16" customFormat="1" ht="12.75" customHeight="1" x14ac:dyDescent="0.35">
      <c r="A14" s="20"/>
      <c r="B14" s="14"/>
      <c r="C14" s="15">
        <v>1</v>
      </c>
      <c r="E14" s="17" t="s">
        <v>304</v>
      </c>
      <c r="F14" s="19">
        <v>1</v>
      </c>
      <c r="G14" s="19">
        <v>237391.52488098468</v>
      </c>
      <c r="H14" s="19"/>
      <c r="I14" s="19"/>
      <c r="J14" s="19"/>
      <c r="K14" s="19"/>
      <c r="L14" s="19"/>
      <c r="M14" s="19">
        <f t="shared" ref="M14:M38" si="0">G14*(1+$T$8)</f>
        <v>241901.96385372337</v>
      </c>
      <c r="N14" s="19"/>
      <c r="O14" s="19">
        <f t="shared" ref="O14:O38" si="1">M14*(1+$T$8)</f>
        <v>246498.10116694408</v>
      </c>
      <c r="P14" s="19"/>
      <c r="Q14" s="19"/>
      <c r="R14" s="19"/>
      <c r="S14" s="19"/>
    </row>
    <row r="15" spans="1:21" s="16" customFormat="1" ht="12.75" customHeight="1" x14ac:dyDescent="0.35">
      <c r="A15" s="20"/>
      <c r="B15" s="14"/>
      <c r="C15" s="15">
        <v>2</v>
      </c>
      <c r="E15" s="17" t="s">
        <v>305</v>
      </c>
      <c r="F15" s="19">
        <v>1</v>
      </c>
      <c r="G15" s="19">
        <v>164077.57808815036</v>
      </c>
      <c r="H15" s="19"/>
      <c r="I15" s="19"/>
      <c r="J15" s="19"/>
      <c r="K15" s="19"/>
      <c r="L15" s="19"/>
      <c r="M15" s="19">
        <f t="shared" si="0"/>
        <v>167195.05207182519</v>
      </c>
      <c r="N15" s="19"/>
      <c r="O15" s="19">
        <f t="shared" si="1"/>
        <v>170371.75806118984</v>
      </c>
      <c r="P15" s="19"/>
      <c r="Q15" s="19"/>
      <c r="R15" s="19"/>
      <c r="S15" s="19"/>
    </row>
    <row r="16" spans="1:21" s="16" customFormat="1" ht="12.75" customHeight="1" x14ac:dyDescent="0.35">
      <c r="A16" s="20"/>
      <c r="B16" s="14"/>
      <c r="C16" s="15">
        <v>3</v>
      </c>
      <c r="E16" s="17" t="s">
        <v>306</v>
      </c>
      <c r="F16" s="19">
        <v>1</v>
      </c>
      <c r="G16" s="19">
        <v>158388.17318640422</v>
      </c>
      <c r="H16" s="19"/>
      <c r="I16" s="19"/>
      <c r="J16" s="19"/>
      <c r="K16" s="19"/>
      <c r="L16" s="19"/>
      <c r="M16" s="19">
        <f t="shared" si="0"/>
        <v>161397.5484769459</v>
      </c>
      <c r="N16" s="19"/>
      <c r="O16" s="19">
        <f t="shared" si="1"/>
        <v>164464.10189800785</v>
      </c>
      <c r="P16" s="19"/>
      <c r="Q16" s="19"/>
      <c r="R16" s="19"/>
      <c r="S16" s="19"/>
    </row>
    <row r="17" spans="1:19" s="16" customFormat="1" ht="12.75" customHeight="1" x14ac:dyDescent="0.35">
      <c r="A17" s="20"/>
      <c r="B17" s="14"/>
      <c r="C17" s="15">
        <v>4</v>
      </c>
      <c r="E17" s="17" t="s">
        <v>307</v>
      </c>
      <c r="F17" s="19">
        <v>1</v>
      </c>
      <c r="G17" s="19">
        <v>153631.47974067391</v>
      </c>
      <c r="H17" s="19"/>
      <c r="I17" s="19"/>
      <c r="J17" s="19"/>
      <c r="K17" s="19"/>
      <c r="L17" s="19"/>
      <c r="M17" s="19">
        <f t="shared" si="0"/>
        <v>156550.47785574669</v>
      </c>
      <c r="N17" s="19"/>
      <c r="O17" s="19">
        <f t="shared" si="1"/>
        <v>159524.93693500586</v>
      </c>
      <c r="P17" s="19"/>
      <c r="Q17" s="19"/>
      <c r="R17" s="19"/>
      <c r="S17" s="19"/>
    </row>
    <row r="18" spans="1:19" s="16" customFormat="1" ht="12.75" customHeight="1" x14ac:dyDescent="0.35">
      <c r="A18" s="20"/>
      <c r="B18" s="14"/>
      <c r="C18" s="15">
        <v>5</v>
      </c>
      <c r="E18" s="17" t="s">
        <v>308</v>
      </c>
      <c r="F18" s="19">
        <v>1</v>
      </c>
      <c r="G18" s="19">
        <v>153631.47974067391</v>
      </c>
      <c r="H18" s="19"/>
      <c r="I18" s="19"/>
      <c r="J18" s="19"/>
      <c r="K18" s="19"/>
      <c r="L18" s="19"/>
      <c r="M18" s="19">
        <f t="shared" si="0"/>
        <v>156550.47785574669</v>
      </c>
      <c r="N18" s="19"/>
      <c r="O18" s="19">
        <f t="shared" si="1"/>
        <v>159524.93693500586</v>
      </c>
      <c r="P18" s="19"/>
      <c r="Q18" s="19"/>
      <c r="R18" s="19"/>
      <c r="S18" s="19"/>
    </row>
    <row r="19" spans="1:19" s="16" customFormat="1" ht="12.75" customHeight="1" x14ac:dyDescent="0.35">
      <c r="A19" s="20"/>
      <c r="B19" s="14"/>
      <c r="C19" s="15">
        <v>6</v>
      </c>
      <c r="E19" s="17" t="s">
        <v>309</v>
      </c>
      <c r="F19" s="19">
        <v>1</v>
      </c>
      <c r="G19" s="19">
        <v>153631.22707523825</v>
      </c>
      <c r="H19" s="19"/>
      <c r="I19" s="19"/>
      <c r="J19" s="19"/>
      <c r="K19" s="19"/>
      <c r="L19" s="19"/>
      <c r="M19" s="19">
        <f t="shared" si="0"/>
        <v>156550.22038966775</v>
      </c>
      <c r="N19" s="19"/>
      <c r="O19" s="19">
        <f t="shared" si="1"/>
        <v>159524.67457707142</v>
      </c>
      <c r="P19" s="19"/>
      <c r="Q19" s="19"/>
      <c r="R19" s="19"/>
      <c r="S19" s="19"/>
    </row>
    <row r="20" spans="1:19" s="16" customFormat="1" ht="12.75" customHeight="1" x14ac:dyDescent="0.35">
      <c r="A20" s="20"/>
      <c r="B20" s="14"/>
      <c r="C20" s="15">
        <v>7</v>
      </c>
      <c r="E20" s="17" t="s">
        <v>310</v>
      </c>
      <c r="F20" s="19">
        <v>1</v>
      </c>
      <c r="G20" s="19">
        <v>153631.7172255663</v>
      </c>
      <c r="H20" s="19"/>
      <c r="I20" s="19"/>
      <c r="J20" s="19"/>
      <c r="K20" s="19"/>
      <c r="L20" s="19"/>
      <c r="M20" s="19">
        <f t="shared" si="0"/>
        <v>156550.71985285205</v>
      </c>
      <c r="N20" s="19"/>
      <c r="O20" s="19">
        <f t="shared" si="1"/>
        <v>159525.18353005624</v>
      </c>
      <c r="P20" s="19"/>
      <c r="Q20" s="19"/>
      <c r="R20" s="19"/>
      <c r="S20" s="19"/>
    </row>
    <row r="21" spans="1:19" s="16" customFormat="1" ht="12.75" customHeight="1" x14ac:dyDescent="0.35">
      <c r="A21" s="20"/>
      <c r="B21" s="14"/>
      <c r="C21" s="15">
        <v>8</v>
      </c>
      <c r="E21" s="17" t="s">
        <v>311</v>
      </c>
      <c r="F21" s="19">
        <v>1</v>
      </c>
      <c r="G21" s="19">
        <v>153631.7172255663</v>
      </c>
      <c r="H21" s="19"/>
      <c r="I21" s="19"/>
      <c r="J21" s="19"/>
      <c r="K21" s="19"/>
      <c r="L21" s="19"/>
      <c r="M21" s="19">
        <f t="shared" si="0"/>
        <v>156550.71985285205</v>
      </c>
      <c r="N21" s="19"/>
      <c r="O21" s="19">
        <f t="shared" si="1"/>
        <v>159525.18353005624</v>
      </c>
      <c r="P21" s="19"/>
      <c r="Q21" s="19"/>
      <c r="R21" s="19"/>
      <c r="S21" s="19"/>
    </row>
    <row r="22" spans="1:19" s="16" customFormat="1" ht="12.75" customHeight="1" x14ac:dyDescent="0.35">
      <c r="A22" s="20"/>
      <c r="B22" s="14"/>
      <c r="C22" s="15">
        <v>9</v>
      </c>
      <c r="E22" s="17" t="s">
        <v>312</v>
      </c>
      <c r="F22" s="19">
        <v>7</v>
      </c>
      <c r="G22" s="19">
        <v>141755.9437203744</v>
      </c>
      <c r="H22" s="19"/>
      <c r="I22" s="19"/>
      <c r="J22" s="19"/>
      <c r="K22" s="19"/>
      <c r="L22" s="19"/>
      <c r="M22" s="19">
        <f t="shared" si="0"/>
        <v>144449.30665106149</v>
      </c>
      <c r="N22" s="19"/>
      <c r="O22" s="19">
        <f t="shared" si="1"/>
        <v>147193.84347743166</v>
      </c>
      <c r="P22" s="19"/>
      <c r="Q22" s="19"/>
      <c r="R22" s="19"/>
      <c r="S22" s="19"/>
    </row>
    <row r="23" spans="1:19" s="16" customFormat="1" ht="12.75" customHeight="1" x14ac:dyDescent="0.35">
      <c r="A23" s="20"/>
      <c r="B23" s="14"/>
      <c r="C23" s="15">
        <v>10</v>
      </c>
      <c r="E23" s="17" t="s">
        <v>99</v>
      </c>
      <c r="F23" s="19">
        <v>1</v>
      </c>
      <c r="G23" s="19">
        <v>141755.55591841362</v>
      </c>
      <c r="H23" s="19"/>
      <c r="I23" s="19"/>
      <c r="J23" s="19"/>
      <c r="K23" s="19"/>
      <c r="L23" s="19"/>
      <c r="M23" s="19">
        <f t="shared" si="0"/>
        <v>144448.91148086346</v>
      </c>
      <c r="N23" s="19"/>
      <c r="O23" s="19">
        <f t="shared" si="1"/>
        <v>147193.44079899986</v>
      </c>
      <c r="P23" s="19"/>
      <c r="Q23" s="19"/>
      <c r="R23" s="19"/>
      <c r="S23" s="19"/>
    </row>
    <row r="24" spans="1:19" s="16" customFormat="1" ht="12.75" customHeight="1" x14ac:dyDescent="0.35">
      <c r="A24" s="20"/>
      <c r="B24" s="14"/>
      <c r="C24" s="15">
        <v>11</v>
      </c>
      <c r="E24" s="17" t="s">
        <v>313</v>
      </c>
      <c r="F24" s="19">
        <v>1</v>
      </c>
      <c r="G24" s="19">
        <v>141390.14805527992</v>
      </c>
      <c r="H24" s="19"/>
      <c r="I24" s="19"/>
      <c r="J24" s="19"/>
      <c r="K24" s="19"/>
      <c r="L24" s="19"/>
      <c r="M24" s="19">
        <f t="shared" si="0"/>
        <v>144076.56086833021</v>
      </c>
      <c r="N24" s="19"/>
      <c r="O24" s="19">
        <f t="shared" si="1"/>
        <v>146814.01552482849</v>
      </c>
      <c r="P24" s="19"/>
      <c r="Q24" s="19"/>
      <c r="R24" s="19"/>
      <c r="S24" s="19"/>
    </row>
    <row r="25" spans="1:19" s="16" customFormat="1" ht="12.75" customHeight="1" x14ac:dyDescent="0.35">
      <c r="A25" s="20"/>
      <c r="B25" s="14"/>
      <c r="C25" s="15">
        <v>12</v>
      </c>
      <c r="E25" s="17" t="s">
        <v>77</v>
      </c>
      <c r="F25" s="19">
        <v>1</v>
      </c>
      <c r="G25" s="19">
        <v>126177.90766555778</v>
      </c>
      <c r="H25" s="19"/>
      <c r="I25" s="19"/>
      <c r="J25" s="19"/>
      <c r="K25" s="19"/>
      <c r="L25" s="19"/>
      <c r="M25" s="19">
        <f t="shared" si="0"/>
        <v>128575.28791120337</v>
      </c>
      <c r="N25" s="19"/>
      <c r="O25" s="19">
        <f t="shared" si="1"/>
        <v>131018.21838151623</v>
      </c>
      <c r="P25" s="19"/>
      <c r="Q25" s="19"/>
      <c r="R25" s="19"/>
      <c r="S25" s="19"/>
    </row>
    <row r="26" spans="1:19" s="16" customFormat="1" ht="12.75" customHeight="1" x14ac:dyDescent="0.35">
      <c r="A26" s="20"/>
      <c r="B26" s="14"/>
      <c r="C26" s="15">
        <v>13</v>
      </c>
      <c r="E26" s="17" t="s">
        <v>76</v>
      </c>
      <c r="F26" s="19">
        <v>1</v>
      </c>
      <c r="G26" s="19">
        <v>118654.12524033053</v>
      </c>
      <c r="H26" s="19"/>
      <c r="I26" s="19"/>
      <c r="J26" s="19"/>
      <c r="K26" s="19"/>
      <c r="L26" s="19"/>
      <c r="M26" s="19">
        <f t="shared" si="0"/>
        <v>120908.55361989679</v>
      </c>
      <c r="N26" s="19"/>
      <c r="O26" s="19">
        <f t="shared" si="1"/>
        <v>123205.81613867481</v>
      </c>
      <c r="P26" s="19"/>
      <c r="Q26" s="19"/>
      <c r="R26" s="19"/>
      <c r="S26" s="19"/>
    </row>
    <row r="27" spans="1:19" s="16" customFormat="1" ht="12.75" customHeight="1" x14ac:dyDescent="0.35">
      <c r="A27" s="20"/>
      <c r="B27" s="14"/>
      <c r="C27" s="15">
        <v>14</v>
      </c>
      <c r="E27" s="17" t="s">
        <v>75</v>
      </c>
      <c r="F27" s="19">
        <v>1</v>
      </c>
      <c r="G27" s="19">
        <v>117591.83303210416</v>
      </c>
      <c r="H27" s="19"/>
      <c r="I27" s="19"/>
      <c r="J27" s="19"/>
      <c r="K27" s="19"/>
      <c r="L27" s="19"/>
      <c r="M27" s="19">
        <f t="shared" si="0"/>
        <v>119826.07785971413</v>
      </c>
      <c r="N27" s="19"/>
      <c r="O27" s="19">
        <f t="shared" si="1"/>
        <v>122102.77333904868</v>
      </c>
      <c r="P27" s="19"/>
      <c r="Q27" s="19"/>
      <c r="R27" s="19"/>
      <c r="S27" s="19"/>
    </row>
    <row r="28" spans="1:19" s="16" customFormat="1" ht="12.75" customHeight="1" x14ac:dyDescent="0.35">
      <c r="A28" s="20"/>
      <c r="B28" s="14"/>
      <c r="C28" s="15">
        <v>15</v>
      </c>
      <c r="E28" s="17" t="s">
        <v>74</v>
      </c>
      <c r="F28" s="19">
        <v>1</v>
      </c>
      <c r="G28" s="19">
        <v>116468.79984627903</v>
      </c>
      <c r="H28" s="19"/>
      <c r="I28" s="19"/>
      <c r="J28" s="19"/>
      <c r="K28" s="19"/>
      <c r="L28" s="19"/>
      <c r="M28" s="19">
        <f t="shared" si="0"/>
        <v>118681.70704335831</v>
      </c>
      <c r="N28" s="19"/>
      <c r="O28" s="19">
        <f t="shared" si="1"/>
        <v>120936.65947718211</v>
      </c>
      <c r="P28" s="19"/>
      <c r="Q28" s="19"/>
      <c r="R28" s="19"/>
      <c r="S28" s="19"/>
    </row>
    <row r="29" spans="1:19" s="16" customFormat="1" ht="12.75" customHeight="1" x14ac:dyDescent="0.35">
      <c r="A29" s="20"/>
      <c r="B29" s="14"/>
      <c r="C29" s="15">
        <v>16</v>
      </c>
      <c r="E29" s="17" t="s">
        <v>314</v>
      </c>
      <c r="F29" s="19">
        <v>1</v>
      </c>
      <c r="G29" s="19">
        <v>116466.10024727468</v>
      </c>
      <c r="H29" s="19"/>
      <c r="I29" s="19"/>
      <c r="J29" s="19"/>
      <c r="K29" s="19"/>
      <c r="L29" s="19"/>
      <c r="M29" s="19">
        <f t="shared" si="0"/>
        <v>118678.95615197289</v>
      </c>
      <c r="N29" s="19"/>
      <c r="O29" s="19">
        <f t="shared" si="1"/>
        <v>120933.85631886036</v>
      </c>
      <c r="P29" s="19"/>
      <c r="Q29" s="19"/>
      <c r="R29" s="19"/>
      <c r="S29" s="19"/>
    </row>
    <row r="30" spans="1:19" s="16" customFormat="1" ht="12.75" customHeight="1" x14ac:dyDescent="0.35">
      <c r="A30" s="20"/>
      <c r="B30" s="14"/>
      <c r="C30" s="15">
        <v>17</v>
      </c>
      <c r="E30" s="17" t="s">
        <v>73</v>
      </c>
      <c r="F30" s="19">
        <v>1</v>
      </c>
      <c r="G30" s="19">
        <v>116329.77049755309</v>
      </c>
      <c r="H30" s="19"/>
      <c r="I30" s="19"/>
      <c r="J30" s="19"/>
      <c r="K30" s="19"/>
      <c r="L30" s="19"/>
      <c r="M30" s="19">
        <f t="shared" si="0"/>
        <v>118540.03613700659</v>
      </c>
      <c r="N30" s="19"/>
      <c r="O30" s="19">
        <f t="shared" si="1"/>
        <v>120792.29682360971</v>
      </c>
      <c r="P30" s="19"/>
      <c r="Q30" s="19"/>
      <c r="R30" s="19"/>
      <c r="S30" s="19"/>
    </row>
    <row r="31" spans="1:19" s="16" customFormat="1" ht="12.75" customHeight="1" x14ac:dyDescent="0.35">
      <c r="A31" s="20"/>
      <c r="B31" s="14"/>
      <c r="C31" s="15">
        <v>18</v>
      </c>
      <c r="E31" s="17" t="s">
        <v>96</v>
      </c>
      <c r="F31" s="19">
        <v>2</v>
      </c>
      <c r="G31" s="19">
        <v>115739.6727378077</v>
      </c>
      <c r="H31" s="19"/>
      <c r="I31" s="19"/>
      <c r="J31" s="19"/>
      <c r="K31" s="19"/>
      <c r="L31" s="19"/>
      <c r="M31" s="19">
        <f t="shared" si="0"/>
        <v>117938.72651982604</v>
      </c>
      <c r="N31" s="19"/>
      <c r="O31" s="19">
        <f t="shared" si="1"/>
        <v>120179.56232370273</v>
      </c>
      <c r="P31" s="19"/>
      <c r="Q31" s="19"/>
      <c r="R31" s="19"/>
      <c r="S31" s="19"/>
    </row>
    <row r="32" spans="1:19" s="16" customFormat="1" ht="12.75" customHeight="1" x14ac:dyDescent="0.35">
      <c r="A32" s="20"/>
      <c r="B32" s="14"/>
      <c r="C32" s="15">
        <v>19</v>
      </c>
      <c r="E32" s="17" t="s">
        <v>72</v>
      </c>
      <c r="F32" s="19">
        <v>1</v>
      </c>
      <c r="G32" s="19">
        <v>115739.90811509448</v>
      </c>
      <c r="H32" s="19"/>
      <c r="I32" s="19"/>
      <c r="J32" s="19"/>
      <c r="K32" s="19"/>
      <c r="L32" s="19"/>
      <c r="M32" s="19">
        <f t="shared" si="0"/>
        <v>117938.96636928126</v>
      </c>
      <c r="N32" s="19"/>
      <c r="O32" s="19">
        <f t="shared" si="1"/>
        <v>120179.8067302976</v>
      </c>
      <c r="P32" s="19"/>
      <c r="Q32" s="19"/>
      <c r="R32" s="19"/>
      <c r="S32" s="19"/>
    </row>
    <row r="33" spans="1:21" s="16" customFormat="1" ht="12.75" customHeight="1" x14ac:dyDescent="0.35">
      <c r="A33" s="20"/>
      <c r="B33" s="14"/>
      <c r="C33" s="15">
        <v>20</v>
      </c>
      <c r="E33" s="17" t="s">
        <v>71</v>
      </c>
      <c r="F33" s="19">
        <v>3</v>
      </c>
      <c r="G33" s="19">
        <v>115739.90811509448</v>
      </c>
      <c r="H33" s="19"/>
      <c r="I33" s="19"/>
      <c r="J33" s="19"/>
      <c r="K33" s="19"/>
      <c r="L33" s="19"/>
      <c r="M33" s="19">
        <f t="shared" si="0"/>
        <v>117938.96636928126</v>
      </c>
      <c r="N33" s="19"/>
      <c r="O33" s="19">
        <f t="shared" si="1"/>
        <v>120179.8067302976</v>
      </c>
      <c r="P33" s="19"/>
      <c r="Q33" s="19"/>
      <c r="R33" s="19"/>
      <c r="S33" s="19"/>
    </row>
    <row r="34" spans="1:21" s="16" customFormat="1" ht="12.75" customHeight="1" x14ac:dyDescent="0.35">
      <c r="A34" s="20"/>
      <c r="B34" s="14"/>
      <c r="C34" s="15">
        <v>21</v>
      </c>
      <c r="E34" s="17" t="s">
        <v>70</v>
      </c>
      <c r="F34" s="19">
        <v>1</v>
      </c>
      <c r="G34" s="19">
        <v>115739.90811509448</v>
      </c>
      <c r="H34" s="19"/>
      <c r="I34" s="19"/>
      <c r="J34" s="19"/>
      <c r="K34" s="19"/>
      <c r="L34" s="19"/>
      <c r="M34" s="19">
        <f t="shared" si="0"/>
        <v>117938.96636928126</v>
      </c>
      <c r="N34" s="19"/>
      <c r="O34" s="19">
        <f t="shared" si="1"/>
        <v>120179.8067302976</v>
      </c>
      <c r="P34" s="19"/>
      <c r="Q34" s="19"/>
      <c r="R34" s="19"/>
      <c r="S34" s="19"/>
    </row>
    <row r="35" spans="1:21" s="16" customFormat="1" ht="12.75" customHeight="1" x14ac:dyDescent="0.35">
      <c r="A35" s="20"/>
      <c r="B35" s="14"/>
      <c r="C35" s="15">
        <v>22</v>
      </c>
      <c r="E35" s="17" t="s">
        <v>315</v>
      </c>
      <c r="F35" s="19">
        <v>1</v>
      </c>
      <c r="G35" s="19">
        <v>115739.90811509448</v>
      </c>
      <c r="H35" s="19"/>
      <c r="I35" s="19"/>
      <c r="J35" s="19"/>
      <c r="K35" s="19"/>
      <c r="L35" s="19"/>
      <c r="M35" s="19">
        <f t="shared" si="0"/>
        <v>117938.96636928126</v>
      </c>
      <c r="N35" s="19"/>
      <c r="O35" s="19">
        <f t="shared" si="1"/>
        <v>120179.8067302976</v>
      </c>
      <c r="P35" s="19"/>
      <c r="Q35" s="19"/>
      <c r="R35" s="19"/>
      <c r="S35" s="19"/>
    </row>
    <row r="36" spans="1:21" s="16" customFormat="1" ht="12.75" customHeight="1" x14ac:dyDescent="0.35">
      <c r="A36" s="20"/>
      <c r="B36" s="14"/>
      <c r="C36" s="15">
        <v>23</v>
      </c>
      <c r="E36" s="17" t="s">
        <v>69</v>
      </c>
      <c r="F36" s="19">
        <v>1</v>
      </c>
      <c r="G36" s="19">
        <v>112736.60422271369</v>
      </c>
      <c r="H36" s="19"/>
      <c r="I36" s="19"/>
      <c r="J36" s="19"/>
      <c r="K36" s="19"/>
      <c r="L36" s="19"/>
      <c r="M36" s="19">
        <f t="shared" si="0"/>
        <v>114878.59970294524</v>
      </c>
      <c r="N36" s="19"/>
      <c r="O36" s="19">
        <f t="shared" si="1"/>
        <v>117061.29309730118</v>
      </c>
      <c r="P36" s="19"/>
      <c r="Q36" s="19"/>
      <c r="R36" s="19"/>
      <c r="S36" s="19"/>
    </row>
    <row r="37" spans="1:21" s="16" customFormat="1" ht="12.75" customHeight="1" x14ac:dyDescent="0.35">
      <c r="A37" s="20"/>
      <c r="B37" s="14"/>
      <c r="C37" s="15">
        <v>24</v>
      </c>
      <c r="E37" s="17" t="s">
        <v>100</v>
      </c>
      <c r="F37" s="19">
        <v>1</v>
      </c>
      <c r="G37" s="19">
        <v>110645.92887536142</v>
      </c>
      <c r="H37" s="19"/>
      <c r="I37" s="19"/>
      <c r="J37" s="19"/>
      <c r="K37" s="19"/>
      <c r="L37" s="19"/>
      <c r="M37" s="19">
        <f t="shared" si="0"/>
        <v>112748.20152399328</v>
      </c>
      <c r="N37" s="19"/>
      <c r="O37" s="19">
        <f t="shared" si="1"/>
        <v>114890.41735294914</v>
      </c>
      <c r="P37" s="19"/>
      <c r="Q37" s="19"/>
      <c r="R37" s="19"/>
      <c r="S37" s="19"/>
    </row>
    <row r="38" spans="1:21" s="16" customFormat="1" ht="12.75" customHeight="1" x14ac:dyDescent="0.35">
      <c r="A38" s="20"/>
      <c r="B38" s="14"/>
      <c r="C38" s="15">
        <v>25</v>
      </c>
      <c r="E38" s="17" t="s">
        <v>106</v>
      </c>
      <c r="F38" s="19">
        <v>1</v>
      </c>
      <c r="G38" s="19">
        <v>110645.92887536142</v>
      </c>
      <c r="H38" s="19"/>
      <c r="I38" s="19"/>
      <c r="J38" s="19"/>
      <c r="K38" s="19"/>
      <c r="L38" s="19"/>
      <c r="M38" s="19">
        <f t="shared" si="0"/>
        <v>112748.20152399328</v>
      </c>
      <c r="N38" s="19"/>
      <c r="O38" s="19">
        <f t="shared" si="1"/>
        <v>114890.41735294914</v>
      </c>
      <c r="P38" s="19"/>
      <c r="Q38" s="19"/>
      <c r="R38" s="19"/>
      <c r="S38" s="19"/>
    </row>
    <row r="39" spans="1:21" s="16" customFormat="1" ht="12.75" customHeight="1" x14ac:dyDescent="0.35">
      <c r="A39" s="20"/>
      <c r="B39" s="14"/>
      <c r="C39" s="76">
        <v>26</v>
      </c>
      <c r="D39" s="77"/>
      <c r="E39" s="78" t="s">
        <v>68</v>
      </c>
      <c r="F39" s="79">
        <v>27</v>
      </c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</row>
    <row r="40" spans="1:21" s="16" customFormat="1" ht="12.75" customHeight="1" x14ac:dyDescent="0.35">
      <c r="A40" s="20"/>
      <c r="B40" s="14"/>
      <c r="C40" s="76"/>
      <c r="D40" s="77"/>
      <c r="E40" s="78" t="s">
        <v>14</v>
      </c>
      <c r="F40" s="79"/>
      <c r="G40" s="82">
        <v>110757.15640106454</v>
      </c>
      <c r="H40" s="79"/>
      <c r="I40" s="79"/>
      <c r="J40" s="79"/>
      <c r="K40" s="79"/>
      <c r="L40" s="79"/>
      <c r="M40" s="79">
        <f>U40*(1+$T$8)</f>
        <v>112750.78521628371</v>
      </c>
      <c r="N40" s="79"/>
      <c r="O40" s="79">
        <f t="shared" ref="O40:O70" si="2">M40*(1+$T$8)</f>
        <v>114893.05013539309</v>
      </c>
      <c r="P40" s="79"/>
      <c r="Q40" s="79"/>
      <c r="R40" s="79"/>
      <c r="S40" s="79"/>
      <c r="U40" s="19">
        <v>110648.46439282014</v>
      </c>
    </row>
    <row r="41" spans="1:21" s="16" customFormat="1" ht="12.75" customHeight="1" x14ac:dyDescent="0.35">
      <c r="A41" s="20"/>
      <c r="B41" s="14"/>
      <c r="C41" s="76"/>
      <c r="D41" s="77"/>
      <c r="E41" s="78" t="s">
        <v>67</v>
      </c>
      <c r="F41" s="79"/>
      <c r="G41" s="82">
        <v>100370.48099999999</v>
      </c>
      <c r="H41" s="79"/>
      <c r="I41" s="79"/>
      <c r="J41" s="79"/>
      <c r="K41" s="79"/>
      <c r="L41" s="79"/>
      <c r="M41" s="79">
        <f>U41*(1+$T$8)</f>
        <v>102177.14965799999</v>
      </c>
      <c r="N41" s="79"/>
      <c r="O41" s="79">
        <f t="shared" si="2"/>
        <v>104118.51550150198</v>
      </c>
      <c r="P41" s="79"/>
      <c r="Q41" s="79"/>
      <c r="R41" s="79"/>
      <c r="S41" s="79"/>
      <c r="U41" s="19">
        <v>100271.982</v>
      </c>
    </row>
    <row r="42" spans="1:21" s="16" customFormat="1" ht="12.75" customHeight="1" x14ac:dyDescent="0.35">
      <c r="A42" s="20"/>
      <c r="B42" s="14"/>
      <c r="C42" s="76"/>
      <c r="D42" s="77"/>
      <c r="E42" s="78" t="s">
        <v>66</v>
      </c>
      <c r="F42" s="79"/>
      <c r="G42" s="82">
        <v>86597.682499492919</v>
      </c>
      <c r="H42" s="79"/>
      <c r="I42" s="79"/>
      <c r="J42" s="79"/>
      <c r="K42" s="79"/>
      <c r="L42" s="79"/>
      <c r="M42" s="79">
        <f>U42*(1+$T$8)</f>
        <v>88156.440784483784</v>
      </c>
      <c r="N42" s="79"/>
      <c r="O42" s="79">
        <f t="shared" si="2"/>
        <v>89831.413159388962</v>
      </c>
      <c r="P42" s="79"/>
      <c r="Q42" s="79"/>
      <c r="R42" s="79"/>
      <c r="S42" s="79"/>
      <c r="U42" s="19">
        <v>86512.69949409597</v>
      </c>
    </row>
    <row r="43" spans="1:21" s="16" customFormat="1" ht="12.75" customHeight="1" x14ac:dyDescent="0.35">
      <c r="A43" s="20"/>
      <c r="B43" s="14"/>
      <c r="C43" s="15">
        <v>27</v>
      </c>
      <c r="E43" s="17" t="s">
        <v>316</v>
      </c>
      <c r="F43" s="19">
        <v>1</v>
      </c>
      <c r="G43" s="19">
        <v>108882.92664395088</v>
      </c>
      <c r="H43" s="19"/>
      <c r="I43" s="19"/>
      <c r="J43" s="19"/>
      <c r="K43" s="19"/>
      <c r="L43" s="19"/>
      <c r="M43" s="19">
        <f t="shared" ref="M43:M69" si="3">G43*(1+$T$8)</f>
        <v>110951.70225018593</v>
      </c>
      <c r="N43" s="19"/>
      <c r="O43" s="19">
        <f t="shared" si="2"/>
        <v>113059.78459293945</v>
      </c>
      <c r="P43" s="19"/>
      <c r="Q43" s="19"/>
      <c r="R43" s="19"/>
      <c r="S43" s="19"/>
    </row>
    <row r="44" spans="1:21" s="16" customFormat="1" ht="12.75" customHeight="1" x14ac:dyDescent="0.35">
      <c r="A44" s="20"/>
      <c r="B44" s="14"/>
      <c r="C44" s="15">
        <v>28</v>
      </c>
      <c r="E44" s="17" t="s">
        <v>65</v>
      </c>
      <c r="F44" s="19">
        <v>1</v>
      </c>
      <c r="G44" s="19">
        <v>108189.12969982337</v>
      </c>
      <c r="H44" s="19"/>
      <c r="I44" s="19"/>
      <c r="J44" s="19"/>
      <c r="K44" s="19"/>
      <c r="L44" s="19"/>
      <c r="M44" s="19">
        <f t="shared" si="3"/>
        <v>110244.72316412001</v>
      </c>
      <c r="N44" s="19"/>
      <c r="O44" s="19">
        <f t="shared" si="2"/>
        <v>112339.37290423828</v>
      </c>
      <c r="P44" s="19"/>
      <c r="Q44" s="19"/>
      <c r="R44" s="19"/>
      <c r="S44" s="19"/>
    </row>
    <row r="45" spans="1:21" s="16" customFormat="1" ht="12.75" customHeight="1" x14ac:dyDescent="0.35">
      <c r="A45" s="20"/>
      <c r="B45" s="14"/>
      <c r="C45" s="15">
        <v>29</v>
      </c>
      <c r="E45" s="17" t="s">
        <v>64</v>
      </c>
      <c r="F45" s="19">
        <v>1</v>
      </c>
      <c r="G45" s="19">
        <v>105284.36117110266</v>
      </c>
      <c r="H45" s="19"/>
      <c r="I45" s="19"/>
      <c r="J45" s="19"/>
      <c r="K45" s="19"/>
      <c r="L45" s="19"/>
      <c r="M45" s="19">
        <f t="shared" si="3"/>
        <v>107284.7640333536</v>
      </c>
      <c r="N45" s="19"/>
      <c r="O45" s="19">
        <f t="shared" si="2"/>
        <v>109323.17454998731</v>
      </c>
      <c r="P45" s="19"/>
      <c r="Q45" s="19"/>
      <c r="R45" s="19"/>
      <c r="S45" s="19"/>
    </row>
    <row r="46" spans="1:21" s="16" customFormat="1" ht="12.75" customHeight="1" x14ac:dyDescent="0.35">
      <c r="A46" s="20"/>
      <c r="B46" s="14"/>
      <c r="C46" s="15">
        <v>30</v>
      </c>
      <c r="E46" s="17" t="s">
        <v>63</v>
      </c>
      <c r="F46" s="19">
        <v>1</v>
      </c>
      <c r="G46" s="19">
        <v>102884.41765620239</v>
      </c>
      <c r="H46" s="19"/>
      <c r="I46" s="19"/>
      <c r="J46" s="19"/>
      <c r="K46" s="19"/>
      <c r="L46" s="19"/>
      <c r="M46" s="19">
        <f t="shared" si="3"/>
        <v>104839.22159167023</v>
      </c>
      <c r="N46" s="19"/>
      <c r="O46" s="19">
        <f t="shared" si="2"/>
        <v>106831.16680191195</v>
      </c>
      <c r="P46" s="19"/>
      <c r="Q46" s="19"/>
      <c r="R46" s="19"/>
      <c r="S46" s="19"/>
    </row>
    <row r="47" spans="1:21" s="16" customFormat="1" ht="12.75" customHeight="1" x14ac:dyDescent="0.35">
      <c r="A47" s="20"/>
      <c r="B47" s="14"/>
      <c r="C47" s="15">
        <v>31</v>
      </c>
      <c r="E47" s="17" t="s">
        <v>62</v>
      </c>
      <c r="F47" s="19">
        <v>1</v>
      </c>
      <c r="G47" s="19">
        <v>102884.41765620239</v>
      </c>
      <c r="H47" s="19"/>
      <c r="I47" s="19"/>
      <c r="J47" s="19"/>
      <c r="K47" s="19"/>
      <c r="L47" s="19"/>
      <c r="M47" s="19">
        <f t="shared" si="3"/>
        <v>104839.22159167023</v>
      </c>
      <c r="N47" s="19"/>
      <c r="O47" s="19">
        <f t="shared" si="2"/>
        <v>106831.16680191195</v>
      </c>
      <c r="P47" s="19"/>
      <c r="Q47" s="19"/>
      <c r="R47" s="19"/>
      <c r="S47" s="19"/>
    </row>
    <row r="48" spans="1:21" s="16" customFormat="1" ht="12.75" customHeight="1" x14ac:dyDescent="0.35">
      <c r="A48" s="20"/>
      <c r="B48" s="14"/>
      <c r="C48" s="15">
        <v>32</v>
      </c>
      <c r="E48" s="17" t="s">
        <v>61</v>
      </c>
      <c r="F48" s="19">
        <v>1</v>
      </c>
      <c r="G48" s="19">
        <v>101101.33251380462</v>
      </c>
      <c r="H48" s="19"/>
      <c r="I48" s="19"/>
      <c r="J48" s="19"/>
      <c r="K48" s="19"/>
      <c r="L48" s="19"/>
      <c r="M48" s="19">
        <f t="shared" si="3"/>
        <v>103022.25783156689</v>
      </c>
      <c r="N48" s="19"/>
      <c r="O48" s="19">
        <f t="shared" si="2"/>
        <v>104979.68073036666</v>
      </c>
      <c r="P48" s="19"/>
      <c r="Q48" s="19"/>
      <c r="R48" s="19"/>
      <c r="S48" s="19"/>
    </row>
    <row r="49" spans="1:19" s="16" customFormat="1" ht="12.75" customHeight="1" x14ac:dyDescent="0.35">
      <c r="A49" s="20"/>
      <c r="B49" s="14"/>
      <c r="C49" s="15">
        <v>33</v>
      </c>
      <c r="E49" s="45" t="s">
        <v>303</v>
      </c>
      <c r="F49" s="19">
        <v>1</v>
      </c>
      <c r="G49" s="48">
        <v>98886.494135207991</v>
      </c>
      <c r="H49" s="19"/>
      <c r="I49" s="19"/>
      <c r="J49" s="19"/>
      <c r="K49" s="19"/>
      <c r="L49" s="19"/>
      <c r="M49" s="19">
        <f t="shared" si="3"/>
        <v>100765.33752377694</v>
      </c>
      <c r="N49" s="19"/>
      <c r="O49" s="19">
        <f t="shared" si="2"/>
        <v>102679.8789367287</v>
      </c>
      <c r="P49" s="19"/>
      <c r="Q49" s="19"/>
      <c r="R49" s="19"/>
      <c r="S49" s="19"/>
    </row>
    <row r="50" spans="1:19" s="16" customFormat="1" ht="12.75" customHeight="1" x14ac:dyDescent="0.35">
      <c r="A50" s="20"/>
      <c r="B50" s="14"/>
      <c r="C50" s="15">
        <v>34</v>
      </c>
      <c r="E50" s="17" t="s">
        <v>101</v>
      </c>
      <c r="F50" s="19">
        <v>1</v>
      </c>
      <c r="G50" s="19">
        <v>98583.04810390911</v>
      </c>
      <c r="H50" s="19"/>
      <c r="I50" s="19"/>
      <c r="J50" s="19"/>
      <c r="K50" s="19"/>
      <c r="L50" s="19"/>
      <c r="M50" s="19">
        <f t="shared" si="3"/>
        <v>100456.12601788338</v>
      </c>
      <c r="N50" s="19"/>
      <c r="O50" s="19">
        <f t="shared" si="2"/>
        <v>102364.79241222315</v>
      </c>
      <c r="P50" s="19"/>
      <c r="Q50" s="19"/>
      <c r="R50" s="19"/>
      <c r="S50" s="19"/>
    </row>
    <row r="51" spans="1:19" s="16" customFormat="1" ht="12.75" customHeight="1" x14ac:dyDescent="0.35">
      <c r="A51" s="20"/>
      <c r="B51" s="14"/>
      <c r="C51" s="15">
        <v>35</v>
      </c>
      <c r="E51" s="17" t="s">
        <v>60</v>
      </c>
      <c r="F51" s="19">
        <v>1</v>
      </c>
      <c r="G51" s="19">
        <v>98485.42107855338</v>
      </c>
      <c r="H51" s="19"/>
      <c r="I51" s="19"/>
      <c r="J51" s="19"/>
      <c r="K51" s="19"/>
      <c r="L51" s="19"/>
      <c r="M51" s="19">
        <f t="shared" si="3"/>
        <v>100356.64407904589</v>
      </c>
      <c r="N51" s="19"/>
      <c r="O51" s="19">
        <f t="shared" si="2"/>
        <v>102263.42031654775</v>
      </c>
      <c r="P51" s="19"/>
      <c r="Q51" s="19"/>
      <c r="R51" s="19"/>
      <c r="S51" s="19"/>
    </row>
    <row r="52" spans="1:19" s="16" customFormat="1" ht="12.75" customHeight="1" x14ac:dyDescent="0.35">
      <c r="A52" s="20"/>
      <c r="B52" s="14"/>
      <c r="C52" s="15">
        <v>36</v>
      </c>
      <c r="E52" s="17" t="s">
        <v>317</v>
      </c>
      <c r="F52" s="19">
        <v>2</v>
      </c>
      <c r="G52" s="19">
        <v>97709.286364792046</v>
      </c>
      <c r="H52" s="19"/>
      <c r="I52" s="19"/>
      <c r="J52" s="19"/>
      <c r="K52" s="19"/>
      <c r="L52" s="19"/>
      <c r="M52" s="19">
        <f t="shared" si="3"/>
        <v>99565.76280572309</v>
      </c>
      <c r="N52" s="19"/>
      <c r="O52" s="19">
        <f t="shared" si="2"/>
        <v>101457.51229903182</v>
      </c>
      <c r="P52" s="19"/>
      <c r="Q52" s="19"/>
      <c r="R52" s="19"/>
      <c r="S52" s="19"/>
    </row>
    <row r="53" spans="1:19" s="16" customFormat="1" ht="12.75" customHeight="1" x14ac:dyDescent="0.35">
      <c r="A53" s="20"/>
      <c r="B53" s="14"/>
      <c r="C53" s="15">
        <v>37</v>
      </c>
      <c r="E53" s="17" t="s">
        <v>318</v>
      </c>
      <c r="F53" s="19">
        <v>1</v>
      </c>
      <c r="G53" s="19">
        <v>94773.472447520922</v>
      </c>
      <c r="H53" s="19"/>
      <c r="I53" s="19"/>
      <c r="J53" s="19"/>
      <c r="K53" s="19"/>
      <c r="L53" s="19"/>
      <c r="M53" s="19">
        <f t="shared" si="3"/>
        <v>96574.16842402381</v>
      </c>
      <c r="N53" s="19"/>
      <c r="O53" s="19">
        <f t="shared" si="2"/>
        <v>98409.077624080252</v>
      </c>
      <c r="P53" s="19"/>
      <c r="Q53" s="19"/>
      <c r="R53" s="19"/>
      <c r="S53" s="19"/>
    </row>
    <row r="54" spans="1:19" s="16" customFormat="1" ht="12.75" customHeight="1" x14ac:dyDescent="0.35">
      <c r="A54" s="20"/>
      <c r="B54" s="14"/>
      <c r="C54" s="15">
        <v>38</v>
      </c>
      <c r="E54" s="17" t="s">
        <v>59</v>
      </c>
      <c r="F54" s="19">
        <v>2</v>
      </c>
      <c r="G54" s="19">
        <v>92436.969509223782</v>
      </c>
      <c r="H54" s="19"/>
      <c r="I54" s="19"/>
      <c r="J54" s="19"/>
      <c r="K54" s="19"/>
      <c r="L54" s="19"/>
      <c r="M54" s="19">
        <f t="shared" si="3"/>
        <v>94193.271929899027</v>
      </c>
      <c r="N54" s="19"/>
      <c r="O54" s="19">
        <f t="shared" si="2"/>
        <v>95982.944096567095</v>
      </c>
      <c r="P54" s="19"/>
      <c r="Q54" s="19"/>
      <c r="R54" s="19"/>
      <c r="S54" s="19"/>
    </row>
    <row r="55" spans="1:19" s="16" customFormat="1" ht="12.75" customHeight="1" x14ac:dyDescent="0.35">
      <c r="A55" s="20"/>
      <c r="B55" s="14"/>
      <c r="C55" s="15">
        <v>39</v>
      </c>
      <c r="E55" s="17" t="s">
        <v>107</v>
      </c>
      <c r="F55" s="19">
        <v>1</v>
      </c>
      <c r="G55" s="19">
        <v>92436.969509223782</v>
      </c>
      <c r="H55" s="19"/>
      <c r="I55" s="19"/>
      <c r="J55" s="19"/>
      <c r="K55" s="19"/>
      <c r="L55" s="19"/>
      <c r="M55" s="19">
        <f t="shared" si="3"/>
        <v>94193.271929899027</v>
      </c>
      <c r="N55" s="19"/>
      <c r="O55" s="19">
        <f t="shared" si="2"/>
        <v>95982.944096567095</v>
      </c>
      <c r="P55" s="19"/>
      <c r="Q55" s="19"/>
      <c r="R55" s="19"/>
      <c r="S55" s="19"/>
    </row>
    <row r="56" spans="1:19" s="16" customFormat="1" ht="12.75" customHeight="1" x14ac:dyDescent="0.35">
      <c r="A56" s="20"/>
      <c r="B56" s="14"/>
      <c r="C56" s="15">
        <v>40</v>
      </c>
      <c r="E56" s="17" t="s">
        <v>58</v>
      </c>
      <c r="F56" s="19">
        <v>1</v>
      </c>
      <c r="G56" s="19">
        <v>87002.676713392255</v>
      </c>
      <c r="H56" s="19"/>
      <c r="I56" s="19"/>
      <c r="J56" s="19"/>
      <c r="K56" s="19"/>
      <c r="L56" s="19"/>
      <c r="M56" s="19">
        <f t="shared" si="3"/>
        <v>88655.727570946707</v>
      </c>
      <c r="N56" s="19"/>
      <c r="O56" s="19">
        <f t="shared" si="2"/>
        <v>90340.186394794684</v>
      </c>
      <c r="P56" s="19"/>
      <c r="Q56" s="19"/>
      <c r="R56" s="19"/>
      <c r="S56" s="19"/>
    </row>
    <row r="57" spans="1:19" s="16" customFormat="1" ht="12.75" customHeight="1" x14ac:dyDescent="0.35">
      <c r="A57" s="20"/>
      <c r="B57" s="14"/>
      <c r="C57" s="15">
        <v>41</v>
      </c>
      <c r="E57" s="17" t="s">
        <v>57</v>
      </c>
      <c r="F57" s="19">
        <v>1</v>
      </c>
      <c r="G57" s="19">
        <v>87002.676713392255</v>
      </c>
      <c r="H57" s="19"/>
      <c r="I57" s="19"/>
      <c r="J57" s="19"/>
      <c r="K57" s="19"/>
      <c r="L57" s="19"/>
      <c r="M57" s="19">
        <f t="shared" si="3"/>
        <v>88655.727570946707</v>
      </c>
      <c r="N57" s="19"/>
      <c r="O57" s="19">
        <f t="shared" si="2"/>
        <v>90340.186394794684</v>
      </c>
      <c r="P57" s="19"/>
      <c r="Q57" s="19"/>
      <c r="R57" s="19"/>
      <c r="S57" s="19"/>
    </row>
    <row r="58" spans="1:19" s="16" customFormat="1" ht="12.75" customHeight="1" x14ac:dyDescent="0.35">
      <c r="A58" s="20"/>
      <c r="B58" s="14"/>
      <c r="C58" s="15">
        <v>42</v>
      </c>
      <c r="E58" s="16" t="s">
        <v>56</v>
      </c>
      <c r="F58" s="19">
        <v>1</v>
      </c>
      <c r="G58" s="19">
        <v>87002.676713392255</v>
      </c>
      <c r="H58" s="19"/>
      <c r="I58" s="19"/>
      <c r="J58" s="19"/>
      <c r="K58" s="19"/>
      <c r="L58" s="19"/>
      <c r="M58" s="19">
        <f t="shared" si="3"/>
        <v>88655.727570946707</v>
      </c>
      <c r="N58" s="19"/>
      <c r="O58" s="19">
        <f t="shared" si="2"/>
        <v>90340.186394794684</v>
      </c>
      <c r="P58" s="19"/>
      <c r="Q58" s="19"/>
      <c r="R58" s="19"/>
      <c r="S58" s="19"/>
    </row>
    <row r="59" spans="1:19" s="16" customFormat="1" ht="12.75" customHeight="1" x14ac:dyDescent="0.35">
      <c r="A59" s="20"/>
      <c r="B59" s="14"/>
      <c r="C59" s="15">
        <v>43</v>
      </c>
      <c r="E59" s="17" t="s">
        <v>319</v>
      </c>
      <c r="F59" s="19">
        <v>1</v>
      </c>
      <c r="G59" s="19">
        <v>87002.676713392255</v>
      </c>
      <c r="H59" s="19"/>
      <c r="I59" s="19"/>
      <c r="J59" s="19"/>
      <c r="K59" s="19"/>
      <c r="L59" s="19"/>
      <c r="M59" s="19">
        <f t="shared" si="3"/>
        <v>88655.727570946707</v>
      </c>
      <c r="N59" s="19"/>
      <c r="O59" s="19">
        <f t="shared" si="2"/>
        <v>90340.186394794684</v>
      </c>
      <c r="P59" s="19"/>
      <c r="Q59" s="19"/>
      <c r="R59" s="19"/>
      <c r="S59" s="19"/>
    </row>
    <row r="60" spans="1:19" s="16" customFormat="1" ht="12.75" customHeight="1" x14ac:dyDescent="0.35">
      <c r="A60" s="20"/>
      <c r="B60" s="14"/>
      <c r="C60" s="15">
        <v>44</v>
      </c>
      <c r="E60" s="17" t="s">
        <v>55</v>
      </c>
      <c r="F60" s="19">
        <v>2</v>
      </c>
      <c r="G60" s="19">
        <v>82042.163542830647</v>
      </c>
      <c r="H60" s="19"/>
      <c r="I60" s="19"/>
      <c r="J60" s="19"/>
      <c r="K60" s="19"/>
      <c r="L60" s="19"/>
      <c r="M60" s="19">
        <f t="shared" si="3"/>
        <v>83600.964650144422</v>
      </c>
      <c r="N60" s="19"/>
      <c r="O60" s="19">
        <f t="shared" si="2"/>
        <v>85189.38297849716</v>
      </c>
      <c r="P60" s="19"/>
      <c r="Q60" s="19"/>
      <c r="R60" s="19"/>
      <c r="S60" s="19"/>
    </row>
    <row r="61" spans="1:19" s="16" customFormat="1" ht="12.75" customHeight="1" x14ac:dyDescent="0.35">
      <c r="A61" s="20"/>
      <c r="B61" s="14"/>
      <c r="C61" s="15">
        <v>45</v>
      </c>
      <c r="E61" s="17" t="s">
        <v>54</v>
      </c>
      <c r="F61" s="19">
        <v>1</v>
      </c>
      <c r="G61" s="19">
        <v>80423.753939700531</v>
      </c>
      <c r="H61" s="19"/>
      <c r="I61" s="19"/>
      <c r="J61" s="19"/>
      <c r="K61" s="19"/>
      <c r="L61" s="19"/>
      <c r="M61" s="19">
        <f t="shared" si="3"/>
        <v>81951.805264554831</v>
      </c>
      <c r="N61" s="19"/>
      <c r="O61" s="19">
        <f t="shared" si="2"/>
        <v>83508.889564581361</v>
      </c>
      <c r="P61" s="19"/>
      <c r="Q61" s="19"/>
      <c r="R61" s="19"/>
      <c r="S61" s="19"/>
    </row>
    <row r="62" spans="1:19" s="16" customFormat="1" ht="12.75" customHeight="1" x14ac:dyDescent="0.35">
      <c r="A62" s="20"/>
      <c r="B62" s="14"/>
      <c r="C62" s="15">
        <v>46</v>
      </c>
      <c r="E62" s="17" t="s">
        <v>367</v>
      </c>
      <c r="F62" s="19">
        <v>1</v>
      </c>
      <c r="G62" s="19">
        <v>78184</v>
      </c>
      <c r="H62" s="19"/>
      <c r="I62" s="19"/>
      <c r="J62" s="19"/>
      <c r="K62" s="19"/>
      <c r="L62" s="19"/>
      <c r="M62" s="19">
        <f t="shared" si="3"/>
        <v>79669.495999999999</v>
      </c>
      <c r="N62" s="19"/>
      <c r="O62" s="19">
        <f t="shared" si="2"/>
        <v>81183.216423999998</v>
      </c>
      <c r="P62" s="19"/>
      <c r="Q62" s="19"/>
      <c r="R62" s="19"/>
      <c r="S62" s="19"/>
    </row>
    <row r="63" spans="1:19" s="16" customFormat="1" ht="12.75" customHeight="1" x14ac:dyDescent="0.35">
      <c r="A63" s="20"/>
      <c r="B63" s="14"/>
      <c r="C63" s="15">
        <v>47</v>
      </c>
      <c r="E63" s="17" t="s">
        <v>53</v>
      </c>
      <c r="F63" s="19">
        <v>2</v>
      </c>
      <c r="G63" s="19">
        <v>76571.426160439907</v>
      </c>
      <c r="H63" s="19"/>
      <c r="I63" s="19"/>
      <c r="J63" s="19"/>
      <c r="K63" s="19"/>
      <c r="L63" s="19"/>
      <c r="M63" s="19">
        <f t="shared" si="3"/>
        <v>78026.283257488263</v>
      </c>
      <c r="N63" s="19"/>
      <c r="O63" s="19">
        <f t="shared" si="2"/>
        <v>79508.78263938053</v>
      </c>
      <c r="P63" s="19"/>
      <c r="Q63" s="19"/>
      <c r="R63" s="19"/>
      <c r="S63" s="19"/>
    </row>
    <row r="64" spans="1:19" s="16" customFormat="1" ht="12.75" customHeight="1" x14ac:dyDescent="0.35">
      <c r="A64" s="20"/>
      <c r="B64" s="14"/>
      <c r="C64" s="15">
        <v>48</v>
      </c>
      <c r="E64" s="17" t="s">
        <v>52</v>
      </c>
      <c r="F64" s="19">
        <v>1</v>
      </c>
      <c r="G64" s="19">
        <v>76571.426160439907</v>
      </c>
      <c r="H64" s="19"/>
      <c r="I64" s="19"/>
      <c r="J64" s="19"/>
      <c r="K64" s="19"/>
      <c r="L64" s="19"/>
      <c r="M64" s="19">
        <f t="shared" si="3"/>
        <v>78026.283257488263</v>
      </c>
      <c r="N64" s="19"/>
      <c r="O64" s="19">
        <f t="shared" si="2"/>
        <v>79508.78263938053</v>
      </c>
      <c r="P64" s="19"/>
      <c r="Q64" s="19"/>
      <c r="R64" s="19"/>
      <c r="S64" s="19"/>
    </row>
    <row r="65" spans="1:21" s="16" customFormat="1" ht="12.75" customHeight="1" x14ac:dyDescent="0.35">
      <c r="A65" s="20"/>
      <c r="B65" s="14"/>
      <c r="C65" s="15">
        <v>49</v>
      </c>
      <c r="E65" s="17" t="s">
        <v>51</v>
      </c>
      <c r="F65" s="19">
        <v>2</v>
      </c>
      <c r="G65" s="19">
        <v>73468.237104896776</v>
      </c>
      <c r="H65" s="19"/>
      <c r="I65" s="19"/>
      <c r="J65" s="19"/>
      <c r="K65" s="19"/>
      <c r="L65" s="19"/>
      <c r="M65" s="19">
        <f t="shared" si="3"/>
        <v>74864.133609889803</v>
      </c>
      <c r="N65" s="19"/>
      <c r="O65" s="19">
        <f t="shared" si="2"/>
        <v>76286.552148477698</v>
      </c>
      <c r="P65" s="19"/>
      <c r="Q65" s="19"/>
      <c r="R65" s="19"/>
      <c r="S65" s="19"/>
    </row>
    <row r="66" spans="1:21" s="16" customFormat="1" ht="12.75" customHeight="1" x14ac:dyDescent="0.35">
      <c r="A66" s="20"/>
      <c r="B66" s="14"/>
      <c r="C66" s="15">
        <v>50</v>
      </c>
      <c r="E66" s="17" t="s">
        <v>50</v>
      </c>
      <c r="F66" s="19">
        <v>2</v>
      </c>
      <c r="G66" s="19">
        <v>73468.237104896776</v>
      </c>
      <c r="H66" s="19"/>
      <c r="I66" s="19"/>
      <c r="J66" s="19"/>
      <c r="K66" s="19"/>
      <c r="L66" s="19"/>
      <c r="M66" s="19">
        <f t="shared" si="3"/>
        <v>74864.133609889803</v>
      </c>
      <c r="N66" s="19"/>
      <c r="O66" s="19">
        <f t="shared" si="2"/>
        <v>76286.552148477698</v>
      </c>
      <c r="P66" s="19"/>
      <c r="Q66" s="19"/>
      <c r="R66" s="19"/>
      <c r="S66" s="19"/>
    </row>
    <row r="67" spans="1:21" s="16" customFormat="1" ht="12.75" customHeight="1" x14ac:dyDescent="0.35">
      <c r="A67" s="20"/>
      <c r="B67" s="14"/>
      <c r="C67" s="15">
        <v>51</v>
      </c>
      <c r="E67" s="17" t="s">
        <v>49</v>
      </c>
      <c r="F67" s="19">
        <v>1</v>
      </c>
      <c r="G67" s="19">
        <v>73468.237104896776</v>
      </c>
      <c r="H67" s="19"/>
      <c r="I67" s="19"/>
      <c r="J67" s="19"/>
      <c r="K67" s="19"/>
      <c r="L67" s="19"/>
      <c r="M67" s="19">
        <f t="shared" si="3"/>
        <v>74864.133609889803</v>
      </c>
      <c r="N67" s="19"/>
      <c r="O67" s="19">
        <f t="shared" si="2"/>
        <v>76286.552148477698</v>
      </c>
      <c r="P67" s="19"/>
      <c r="Q67" s="19"/>
      <c r="R67" s="19"/>
      <c r="S67" s="19"/>
    </row>
    <row r="68" spans="1:21" s="16" customFormat="1" ht="12.75" customHeight="1" x14ac:dyDescent="0.35">
      <c r="A68" s="20"/>
      <c r="B68" s="14"/>
      <c r="C68" s="15">
        <v>52</v>
      </c>
      <c r="E68" s="17" t="s">
        <v>320</v>
      </c>
      <c r="F68" s="19">
        <v>5</v>
      </c>
      <c r="G68" s="19">
        <v>62911.45519824043</v>
      </c>
      <c r="H68" s="19"/>
      <c r="I68" s="19"/>
      <c r="J68" s="19"/>
      <c r="K68" s="19"/>
      <c r="L68" s="19"/>
      <c r="M68" s="19">
        <f t="shared" si="3"/>
        <v>64106.772847006992</v>
      </c>
      <c r="N68" s="19"/>
      <c r="O68" s="19">
        <f t="shared" si="2"/>
        <v>65324.801531100122</v>
      </c>
      <c r="P68" s="19"/>
      <c r="Q68" s="19"/>
      <c r="R68" s="19"/>
      <c r="S68" s="19"/>
    </row>
    <row r="69" spans="1:21" s="16" customFormat="1" ht="12.75" customHeight="1" x14ac:dyDescent="0.35">
      <c r="A69" s="20"/>
      <c r="B69" s="14"/>
      <c r="C69" s="15">
        <v>53</v>
      </c>
      <c r="E69" s="17" t="s">
        <v>108</v>
      </c>
      <c r="F69" s="19">
        <v>1</v>
      </c>
      <c r="G69" s="19">
        <v>62911.45519824043</v>
      </c>
      <c r="H69" s="19"/>
      <c r="I69" s="19"/>
      <c r="J69" s="19"/>
      <c r="K69" s="19"/>
      <c r="L69" s="19"/>
      <c r="M69" s="19">
        <f t="shared" si="3"/>
        <v>64106.772847006992</v>
      </c>
      <c r="N69" s="19"/>
      <c r="O69" s="19">
        <f t="shared" si="2"/>
        <v>65324.801531100122</v>
      </c>
      <c r="P69" s="19"/>
      <c r="Q69" s="19"/>
      <c r="R69" s="19"/>
      <c r="S69" s="19"/>
    </row>
    <row r="70" spans="1:21" s="16" customFormat="1" ht="12.75" customHeight="1" x14ac:dyDescent="0.35">
      <c r="A70" s="20"/>
      <c r="B70" s="14"/>
      <c r="C70" s="76">
        <v>54</v>
      </c>
      <c r="D70" s="77"/>
      <c r="E70" s="78" t="s">
        <v>109</v>
      </c>
      <c r="F70" s="80">
        <v>3</v>
      </c>
      <c r="G70" s="82">
        <v>62973.254270144389</v>
      </c>
      <c r="H70" s="80"/>
      <c r="I70" s="79"/>
      <c r="J70" s="80"/>
      <c r="K70" s="79"/>
      <c r="L70" s="80"/>
      <c r="M70" s="79">
        <f>U70*(1+$T$8)</f>
        <v>64106.772847006992</v>
      </c>
      <c r="N70" s="80"/>
      <c r="O70" s="79">
        <f t="shared" si="2"/>
        <v>65324.801531100122</v>
      </c>
      <c r="P70" s="80"/>
      <c r="Q70" s="79"/>
      <c r="R70" s="80"/>
      <c r="S70" s="79"/>
      <c r="U70" s="19">
        <v>62911.45519824043</v>
      </c>
    </row>
    <row r="71" spans="1:21" s="16" customFormat="1" ht="12.75" customHeight="1" x14ac:dyDescent="0.35">
      <c r="A71" s="20"/>
      <c r="B71" s="14"/>
      <c r="C71" s="15"/>
      <c r="E71" s="18" t="s">
        <v>0</v>
      </c>
      <c r="F71" s="19">
        <f>SUM(F14:F70)</f>
        <v>101</v>
      </c>
      <c r="G71" s="19"/>
      <c r="H71" s="19">
        <f>SUM(H14:H70)</f>
        <v>0</v>
      </c>
      <c r="I71" s="19"/>
      <c r="J71" s="19">
        <f>SUM(J14:J70)</f>
        <v>0</v>
      </c>
      <c r="K71" s="19"/>
      <c r="L71" s="19">
        <f>SUM(L14:L70)</f>
        <v>0</v>
      </c>
      <c r="M71" s="19"/>
      <c r="N71" s="19">
        <f>SUM(N14:N70)</f>
        <v>0</v>
      </c>
      <c r="O71" s="19"/>
      <c r="P71" s="19">
        <f>SUM(P14:P70)</f>
        <v>0</v>
      </c>
      <c r="Q71" s="19"/>
      <c r="R71" s="19">
        <f>SUM(R14:R70)</f>
        <v>0</v>
      </c>
      <c r="S71" s="19"/>
    </row>
    <row r="72" spans="1:21" s="16" customFormat="1" ht="12.75" customHeight="1" x14ac:dyDescent="0.35">
      <c r="A72" s="20"/>
      <c r="B72" s="14"/>
      <c r="C72" s="15"/>
      <c r="E72" s="18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</row>
    <row r="73" spans="1:21" s="16" customFormat="1" ht="12.75" customHeight="1" x14ac:dyDescent="0.35">
      <c r="A73" s="20"/>
      <c r="B73" s="14"/>
      <c r="C73" s="15"/>
      <c r="E73" s="43" t="s">
        <v>12</v>
      </c>
      <c r="F73" s="19"/>
      <c r="G73" s="19"/>
      <c r="H73" s="19"/>
      <c r="I73" s="19"/>
      <c r="J73" s="19"/>
      <c r="K73" s="19"/>
      <c r="L73" s="19"/>
      <c r="M73" s="19"/>
      <c r="N73" s="9"/>
      <c r="P73" s="19"/>
      <c r="Q73" s="19"/>
      <c r="R73" s="9"/>
    </row>
    <row r="74" spans="1:21" s="16" customFormat="1" ht="12.75" customHeight="1" x14ac:dyDescent="0.35">
      <c r="A74" s="20"/>
      <c r="B74" s="14"/>
      <c r="C74" s="15"/>
      <c r="E74" s="43" t="s">
        <v>110</v>
      </c>
      <c r="F74" s="19"/>
      <c r="G74" s="19"/>
      <c r="H74" s="19"/>
      <c r="I74" s="19"/>
      <c r="J74" s="19"/>
      <c r="K74" s="19"/>
      <c r="L74" s="19"/>
      <c r="M74" s="19"/>
      <c r="N74" s="9"/>
      <c r="P74" s="19"/>
      <c r="Q74" s="19"/>
      <c r="R74" s="9"/>
    </row>
    <row r="75" spans="1:21" s="54" customFormat="1" ht="12.75" customHeight="1" x14ac:dyDescent="0.3">
      <c r="A75" s="49"/>
      <c r="B75" s="49"/>
      <c r="C75" s="50">
        <v>55</v>
      </c>
      <c r="D75" s="51"/>
      <c r="E75" s="51" t="s">
        <v>321</v>
      </c>
      <c r="F75" s="52">
        <v>17</v>
      </c>
      <c r="G75" s="52"/>
      <c r="H75" s="52"/>
      <c r="I75" s="52"/>
      <c r="J75" s="52"/>
      <c r="K75" s="52"/>
      <c r="L75" s="52"/>
      <c r="M75" s="52"/>
      <c r="N75" s="53"/>
      <c r="O75" s="53"/>
      <c r="P75" s="52"/>
      <c r="Q75" s="52"/>
      <c r="R75" s="53"/>
      <c r="S75" s="53"/>
    </row>
    <row r="76" spans="1:21" s="54" customFormat="1" ht="12.75" customHeight="1" x14ac:dyDescent="0.3">
      <c r="A76" s="49"/>
      <c r="B76" s="49" t="s">
        <v>111</v>
      </c>
      <c r="C76" s="51"/>
      <c r="D76" s="51"/>
      <c r="E76" s="51" t="s">
        <v>112</v>
      </c>
      <c r="F76" s="52"/>
      <c r="G76" s="52" t="s">
        <v>113</v>
      </c>
      <c r="H76" s="52"/>
      <c r="I76" s="52"/>
      <c r="J76" s="52"/>
      <c r="K76" s="52"/>
      <c r="L76" s="52"/>
      <c r="M76" s="52" t="str">
        <f t="shared" ref="M76:M81" si="4">G76</f>
        <v>GRADE C123</v>
      </c>
      <c r="N76" s="53"/>
      <c r="O76" s="52" t="str">
        <f t="shared" ref="O76:O81" si="5">M76</f>
        <v>GRADE C123</v>
      </c>
      <c r="P76" s="52"/>
      <c r="Q76" s="52"/>
      <c r="R76" s="53"/>
      <c r="S76" s="53"/>
    </row>
    <row r="77" spans="1:21" s="54" customFormat="1" ht="12.75" customHeight="1" x14ac:dyDescent="0.3">
      <c r="A77" s="49"/>
      <c r="B77" s="49" t="s">
        <v>147</v>
      </c>
      <c r="C77" s="55"/>
      <c r="D77" s="51"/>
      <c r="E77" s="56" t="s">
        <v>148</v>
      </c>
      <c r="F77" s="52"/>
      <c r="G77" s="52" t="s">
        <v>146</v>
      </c>
      <c r="H77" s="52"/>
      <c r="I77" s="52"/>
      <c r="J77" s="52"/>
      <c r="K77" s="52"/>
      <c r="L77" s="52"/>
      <c r="M77" s="52" t="str">
        <f t="shared" si="4"/>
        <v>GRADE C118</v>
      </c>
      <c r="N77" s="53"/>
      <c r="O77" s="52" t="str">
        <f t="shared" si="5"/>
        <v>GRADE C118</v>
      </c>
      <c r="P77" s="52"/>
      <c r="Q77" s="52"/>
      <c r="R77" s="53"/>
      <c r="S77" s="53"/>
    </row>
    <row r="78" spans="1:21" s="54" customFormat="1" ht="12.75" customHeight="1" x14ac:dyDescent="0.3">
      <c r="A78" s="49"/>
      <c r="B78" s="49" t="s">
        <v>149</v>
      </c>
      <c r="C78" s="51"/>
      <c r="D78" s="51"/>
      <c r="E78" s="51" t="s">
        <v>150</v>
      </c>
      <c r="F78" s="52"/>
      <c r="G78" s="52" t="s">
        <v>151</v>
      </c>
      <c r="H78" s="52"/>
      <c r="I78" s="52"/>
      <c r="J78" s="52"/>
      <c r="K78" s="52"/>
      <c r="L78" s="52"/>
      <c r="M78" s="52" t="str">
        <f t="shared" si="4"/>
        <v>GRADE C117</v>
      </c>
      <c r="N78" s="53"/>
      <c r="O78" s="52" t="str">
        <f t="shared" si="5"/>
        <v>GRADE C117</v>
      </c>
      <c r="P78" s="52"/>
      <c r="Q78" s="52"/>
      <c r="R78" s="53"/>
      <c r="S78" s="53"/>
    </row>
    <row r="79" spans="1:21" s="54" customFormat="1" ht="12.75" customHeight="1" x14ac:dyDescent="0.3">
      <c r="A79" s="49"/>
      <c r="B79" s="49" t="s">
        <v>165</v>
      </c>
      <c r="C79" s="51"/>
      <c r="D79" s="51"/>
      <c r="E79" s="51" t="s">
        <v>166</v>
      </c>
      <c r="F79" s="52"/>
      <c r="G79" s="52" t="s">
        <v>167</v>
      </c>
      <c r="H79" s="52"/>
      <c r="I79" s="52"/>
      <c r="J79" s="52"/>
      <c r="K79" s="52"/>
      <c r="L79" s="52"/>
      <c r="M79" s="52" t="str">
        <f t="shared" si="4"/>
        <v>GRADE C116</v>
      </c>
      <c r="N79" s="53"/>
      <c r="O79" s="52" t="str">
        <f t="shared" si="5"/>
        <v>GRADE C116</v>
      </c>
      <c r="P79" s="52"/>
      <c r="Q79" s="52"/>
      <c r="R79" s="53"/>
      <c r="S79" s="53"/>
    </row>
    <row r="80" spans="1:21" s="54" customFormat="1" ht="12.75" customHeight="1" x14ac:dyDescent="0.3">
      <c r="A80" s="49"/>
      <c r="B80" s="49" t="s">
        <v>183</v>
      </c>
      <c r="C80" s="55"/>
      <c r="D80" s="51"/>
      <c r="E80" s="56" t="s">
        <v>184</v>
      </c>
      <c r="F80" s="52"/>
      <c r="G80" s="52" t="s">
        <v>180</v>
      </c>
      <c r="H80" s="52"/>
      <c r="I80" s="52"/>
      <c r="J80" s="52"/>
      <c r="K80" s="52"/>
      <c r="L80" s="52"/>
      <c r="M80" s="52" t="str">
        <f t="shared" si="4"/>
        <v>GRADE C115</v>
      </c>
      <c r="N80" s="53"/>
      <c r="O80" s="52" t="str">
        <f t="shared" si="5"/>
        <v>GRADE C115</v>
      </c>
      <c r="P80" s="52"/>
      <c r="Q80" s="52"/>
      <c r="R80" s="53"/>
      <c r="S80" s="53"/>
    </row>
    <row r="81" spans="1:19" s="54" customFormat="1" ht="12.75" customHeight="1" x14ac:dyDescent="0.3">
      <c r="A81" s="49"/>
      <c r="B81" s="49" t="s">
        <v>222</v>
      </c>
      <c r="C81" s="55"/>
      <c r="D81" s="51"/>
      <c r="E81" s="56" t="s">
        <v>223</v>
      </c>
      <c r="F81" s="52"/>
      <c r="G81" s="52" t="s">
        <v>219</v>
      </c>
      <c r="H81" s="52"/>
      <c r="I81" s="52"/>
      <c r="J81" s="52"/>
      <c r="K81" s="52"/>
      <c r="L81" s="52"/>
      <c r="M81" s="52" t="str">
        <f t="shared" si="4"/>
        <v>GRADE C112</v>
      </c>
      <c r="N81" s="53"/>
      <c r="O81" s="52" t="str">
        <f t="shared" si="5"/>
        <v>GRADE C112</v>
      </c>
      <c r="P81" s="52"/>
      <c r="Q81" s="52"/>
      <c r="R81" s="53"/>
      <c r="S81" s="53"/>
    </row>
    <row r="82" spans="1:19" s="54" customFormat="1" ht="12.75" customHeight="1" x14ac:dyDescent="0.3">
      <c r="A82" s="49"/>
      <c r="B82" s="49" t="s">
        <v>322</v>
      </c>
      <c r="C82" s="51"/>
      <c r="D82" s="51"/>
      <c r="E82" s="51" t="s">
        <v>323</v>
      </c>
      <c r="F82" s="52"/>
      <c r="G82" s="52" t="s">
        <v>237</v>
      </c>
      <c r="H82" s="52"/>
      <c r="I82" s="52"/>
      <c r="J82" s="52"/>
      <c r="K82" s="52"/>
      <c r="L82" s="52"/>
      <c r="M82" s="52" t="s">
        <v>237</v>
      </c>
      <c r="N82" s="53"/>
      <c r="O82" s="52" t="s">
        <v>237</v>
      </c>
      <c r="P82" s="52"/>
      <c r="Q82" s="52"/>
      <c r="R82" s="53"/>
      <c r="S82" s="53"/>
    </row>
    <row r="83" spans="1:19" s="54" customFormat="1" ht="12.75" customHeight="1" x14ac:dyDescent="0.3">
      <c r="A83" s="49"/>
      <c r="B83" s="49" t="s">
        <v>359</v>
      </c>
      <c r="C83" s="51"/>
      <c r="D83" s="51"/>
      <c r="E83" s="51" t="s">
        <v>360</v>
      </c>
      <c r="F83" s="52"/>
      <c r="G83" s="52" t="s">
        <v>255</v>
      </c>
      <c r="H83" s="52"/>
      <c r="I83" s="52"/>
      <c r="J83" s="52"/>
      <c r="K83" s="52"/>
      <c r="L83" s="52"/>
      <c r="M83" s="52" t="str">
        <f t="shared" ref="M83" si="6">G83</f>
        <v>GRADE C108</v>
      </c>
      <c r="N83" s="53"/>
      <c r="O83" s="52" t="str">
        <f t="shared" ref="O83" si="7">M83</f>
        <v>GRADE C108</v>
      </c>
      <c r="P83" s="52"/>
      <c r="Q83" s="52"/>
      <c r="R83" s="53"/>
      <c r="S83" s="53"/>
    </row>
    <row r="84" spans="1:19" s="54" customFormat="1" ht="12.75" customHeight="1" x14ac:dyDescent="0.3">
      <c r="A84" s="49"/>
      <c r="B84" s="49"/>
      <c r="C84" s="57">
        <v>56</v>
      </c>
      <c r="D84" s="51"/>
      <c r="E84" s="51" t="s">
        <v>324</v>
      </c>
      <c r="F84" s="52">
        <v>19</v>
      </c>
      <c r="G84" s="52"/>
      <c r="H84" s="52"/>
      <c r="I84" s="52"/>
      <c r="J84" s="52"/>
      <c r="K84" s="52"/>
      <c r="L84" s="52"/>
      <c r="M84" s="52"/>
      <c r="N84" s="53"/>
      <c r="O84" s="52"/>
      <c r="P84" s="52"/>
      <c r="Q84" s="52"/>
      <c r="R84" s="53"/>
      <c r="S84" s="53"/>
    </row>
    <row r="85" spans="1:19" s="64" customFormat="1" ht="12.75" customHeight="1" x14ac:dyDescent="0.3">
      <c r="A85" s="58"/>
      <c r="B85" s="58" t="s">
        <v>325</v>
      </c>
      <c r="C85" s="59"/>
      <c r="D85" s="60"/>
      <c r="E85" s="61" t="s">
        <v>326</v>
      </c>
      <c r="F85" s="62"/>
      <c r="G85" s="62" t="s">
        <v>116</v>
      </c>
      <c r="H85" s="63"/>
      <c r="I85" s="62"/>
      <c r="J85" s="62"/>
      <c r="K85" s="62"/>
      <c r="L85" s="62"/>
      <c r="M85" s="63" t="str">
        <f t="shared" ref="M85:M110" si="8">G85</f>
        <v>GRADE C122</v>
      </c>
      <c r="N85" s="62"/>
      <c r="O85" s="63" t="str">
        <f t="shared" ref="O85:O110" si="9">M85</f>
        <v>GRADE C122</v>
      </c>
      <c r="P85" s="62"/>
      <c r="Q85" s="63"/>
      <c r="R85" s="62"/>
      <c r="S85" s="62"/>
    </row>
    <row r="86" spans="1:19" s="64" customFormat="1" ht="12.75" customHeight="1" x14ac:dyDescent="0.3">
      <c r="A86" s="58"/>
      <c r="B86" s="58" t="s">
        <v>117</v>
      </c>
      <c r="C86" s="59"/>
      <c r="D86" s="60"/>
      <c r="E86" s="61" t="s">
        <v>118</v>
      </c>
      <c r="F86" s="62"/>
      <c r="G86" s="62" t="s">
        <v>119</v>
      </c>
      <c r="H86" s="63"/>
      <c r="I86" s="62"/>
      <c r="J86" s="62"/>
      <c r="K86" s="62"/>
      <c r="L86" s="62"/>
      <c r="M86" s="63" t="str">
        <f t="shared" si="8"/>
        <v>GRADE C121</v>
      </c>
      <c r="N86" s="62"/>
      <c r="O86" s="63" t="str">
        <f t="shared" si="9"/>
        <v>GRADE C121</v>
      </c>
      <c r="P86" s="62"/>
      <c r="Q86" s="63"/>
      <c r="R86" s="62"/>
      <c r="S86" s="62"/>
    </row>
    <row r="87" spans="1:19" s="64" customFormat="1" ht="12.75" customHeight="1" x14ac:dyDescent="0.3">
      <c r="A87" s="58"/>
      <c r="B87" s="58" t="s">
        <v>127</v>
      </c>
      <c r="C87" s="59"/>
      <c r="D87" s="60"/>
      <c r="E87" s="61" t="s">
        <v>128</v>
      </c>
      <c r="F87" s="62"/>
      <c r="G87" s="62" t="s">
        <v>126</v>
      </c>
      <c r="H87" s="63"/>
      <c r="I87" s="62"/>
      <c r="J87" s="62"/>
      <c r="K87" s="62"/>
      <c r="L87" s="62"/>
      <c r="M87" s="63" t="str">
        <f t="shared" si="8"/>
        <v>GRADE C120</v>
      </c>
      <c r="N87" s="62"/>
      <c r="O87" s="63" t="str">
        <f t="shared" si="9"/>
        <v>GRADE C120</v>
      </c>
      <c r="P87" s="62"/>
      <c r="Q87" s="63"/>
      <c r="R87" s="62"/>
      <c r="S87" s="62"/>
    </row>
    <row r="88" spans="1:19" s="64" customFormat="1" ht="12.75" customHeight="1" x14ac:dyDescent="0.3">
      <c r="A88" s="58"/>
      <c r="B88" s="58" t="s">
        <v>156</v>
      </c>
      <c r="C88" s="59"/>
      <c r="D88" s="60"/>
      <c r="E88" s="61" t="s">
        <v>327</v>
      </c>
      <c r="F88" s="62"/>
      <c r="G88" s="62" t="s">
        <v>151</v>
      </c>
      <c r="H88" s="63"/>
      <c r="I88" s="62"/>
      <c r="J88" s="62"/>
      <c r="K88" s="62"/>
      <c r="L88" s="62"/>
      <c r="M88" s="63" t="str">
        <f t="shared" si="8"/>
        <v>GRADE C117</v>
      </c>
      <c r="N88" s="62"/>
      <c r="O88" s="63" t="str">
        <f t="shared" si="9"/>
        <v>GRADE C117</v>
      </c>
      <c r="P88" s="62"/>
      <c r="Q88" s="63"/>
      <c r="R88" s="62"/>
      <c r="S88" s="62"/>
    </row>
    <row r="89" spans="1:19" s="64" customFormat="1" ht="12.75" customHeight="1" x14ac:dyDescent="0.3">
      <c r="A89" s="58"/>
      <c r="B89" s="58" t="s">
        <v>174</v>
      </c>
      <c r="C89" s="59"/>
      <c r="D89" s="60"/>
      <c r="E89" s="61" t="s">
        <v>175</v>
      </c>
      <c r="F89" s="62"/>
      <c r="G89" s="62" t="s">
        <v>167</v>
      </c>
      <c r="H89" s="63"/>
      <c r="I89" s="62"/>
      <c r="J89" s="62"/>
      <c r="K89" s="62"/>
      <c r="L89" s="62"/>
      <c r="M89" s="63" t="str">
        <f t="shared" si="8"/>
        <v>GRADE C116</v>
      </c>
      <c r="N89" s="62"/>
      <c r="O89" s="63" t="str">
        <f t="shared" si="9"/>
        <v>GRADE C116</v>
      </c>
      <c r="P89" s="62"/>
      <c r="Q89" s="63"/>
      <c r="R89" s="62"/>
      <c r="S89" s="62"/>
    </row>
    <row r="90" spans="1:19" s="64" customFormat="1" ht="12.75" customHeight="1" x14ac:dyDescent="0.3">
      <c r="A90" s="58"/>
      <c r="B90" s="58" t="s">
        <v>328</v>
      </c>
      <c r="C90" s="59"/>
      <c r="D90" s="60"/>
      <c r="E90" s="61" t="s">
        <v>329</v>
      </c>
      <c r="F90" s="62"/>
      <c r="G90" s="62" t="s">
        <v>197</v>
      </c>
      <c r="H90" s="62"/>
      <c r="I90" s="62"/>
      <c r="J90" s="62"/>
      <c r="K90" s="62"/>
      <c r="L90" s="62"/>
      <c r="M90" s="63" t="str">
        <f t="shared" si="8"/>
        <v>GRADE C114</v>
      </c>
      <c r="N90" s="62"/>
      <c r="O90" s="63" t="str">
        <f t="shared" si="9"/>
        <v>GRADE C114</v>
      </c>
      <c r="P90" s="62"/>
      <c r="Q90" s="63"/>
      <c r="R90" s="62"/>
      <c r="S90" s="62"/>
    </row>
    <row r="91" spans="1:19" s="64" customFormat="1" ht="12.75" customHeight="1" x14ac:dyDescent="0.3">
      <c r="A91" s="58"/>
      <c r="B91" s="58" t="s">
        <v>330</v>
      </c>
      <c r="C91" s="59"/>
      <c r="D91" s="60"/>
      <c r="E91" s="61" t="s">
        <v>331</v>
      </c>
      <c r="F91" s="62"/>
      <c r="G91" s="62" t="s">
        <v>237</v>
      </c>
      <c r="H91" s="62"/>
      <c r="I91" s="62"/>
      <c r="J91" s="62"/>
      <c r="K91" s="62"/>
      <c r="L91" s="62"/>
      <c r="M91" s="63" t="str">
        <f t="shared" si="8"/>
        <v>GRADE C110</v>
      </c>
      <c r="N91" s="62"/>
      <c r="O91" s="63" t="str">
        <f t="shared" si="9"/>
        <v>GRADE C110</v>
      </c>
      <c r="P91" s="62"/>
      <c r="Q91" s="63"/>
      <c r="R91" s="62"/>
      <c r="S91" s="62"/>
    </row>
    <row r="92" spans="1:19" s="16" customFormat="1" ht="12.75" customHeight="1" x14ac:dyDescent="0.35">
      <c r="A92" s="20"/>
      <c r="B92" s="14" t="s">
        <v>114</v>
      </c>
      <c r="C92" s="15">
        <v>57</v>
      </c>
      <c r="E92" s="43" t="s">
        <v>115</v>
      </c>
      <c r="F92" s="19">
        <v>1</v>
      </c>
      <c r="G92" s="19" t="s">
        <v>116</v>
      </c>
      <c r="H92" s="19"/>
      <c r="I92" s="19"/>
      <c r="J92" s="19"/>
      <c r="K92" s="19"/>
      <c r="L92" s="19"/>
      <c r="M92" s="19" t="str">
        <f t="shared" si="8"/>
        <v>GRADE C122</v>
      </c>
      <c r="N92" s="9"/>
      <c r="O92" s="19" t="str">
        <f t="shared" si="9"/>
        <v>GRADE C122</v>
      </c>
      <c r="P92" s="19"/>
      <c r="Q92" s="19"/>
      <c r="R92" s="9"/>
    </row>
    <row r="93" spans="1:19" s="16" customFormat="1" ht="12.75" customHeight="1" x14ac:dyDescent="0.35">
      <c r="A93" s="20"/>
      <c r="B93" s="14" t="s">
        <v>346</v>
      </c>
      <c r="C93" s="15">
        <v>58</v>
      </c>
      <c r="E93" s="43" t="s">
        <v>345</v>
      </c>
      <c r="F93" s="19">
        <v>1</v>
      </c>
      <c r="G93" s="19" t="s">
        <v>119</v>
      </c>
      <c r="H93" s="19"/>
      <c r="I93" s="19"/>
      <c r="J93" s="19"/>
      <c r="K93" s="19"/>
      <c r="L93" s="19"/>
      <c r="M93" s="19" t="str">
        <f t="shared" si="8"/>
        <v>GRADE C121</v>
      </c>
      <c r="N93" s="9"/>
      <c r="O93" s="19" t="str">
        <f t="shared" si="9"/>
        <v>GRADE C121</v>
      </c>
      <c r="P93" s="19"/>
      <c r="Q93" s="19"/>
      <c r="R93" s="9"/>
    </row>
    <row r="94" spans="1:19" s="16" customFormat="1" ht="12.75" customHeight="1" x14ac:dyDescent="0.35">
      <c r="A94" s="20"/>
      <c r="B94" s="14" t="s">
        <v>120</v>
      </c>
      <c r="C94" s="15">
        <v>59</v>
      </c>
      <c r="E94" s="43" t="s">
        <v>121</v>
      </c>
      <c r="F94" s="19">
        <v>1</v>
      </c>
      <c r="G94" s="19" t="s">
        <v>119</v>
      </c>
      <c r="H94" s="19"/>
      <c r="I94" s="19"/>
      <c r="J94" s="19"/>
      <c r="K94" s="19"/>
      <c r="L94" s="19"/>
      <c r="M94" s="19" t="str">
        <f t="shared" si="8"/>
        <v>GRADE C121</v>
      </c>
      <c r="N94" s="9"/>
      <c r="O94" s="19" t="str">
        <f t="shared" si="9"/>
        <v>GRADE C121</v>
      </c>
      <c r="P94" s="19"/>
      <c r="Q94" s="19"/>
      <c r="R94" s="9"/>
    </row>
    <row r="95" spans="1:19" s="16" customFormat="1" ht="12.75" customHeight="1" x14ac:dyDescent="0.35">
      <c r="A95" s="20"/>
      <c r="B95" s="14" t="s">
        <v>122</v>
      </c>
      <c r="C95" s="15">
        <v>60</v>
      </c>
      <c r="E95" s="43" t="s">
        <v>123</v>
      </c>
      <c r="F95" s="19">
        <v>1</v>
      </c>
      <c r="G95" s="19" t="s">
        <v>119</v>
      </c>
      <c r="H95" s="19"/>
      <c r="I95" s="19"/>
      <c r="J95" s="19"/>
      <c r="K95" s="19"/>
      <c r="L95" s="19"/>
      <c r="M95" s="19" t="str">
        <f t="shared" si="8"/>
        <v>GRADE C121</v>
      </c>
      <c r="N95" s="9"/>
      <c r="O95" s="19" t="str">
        <f t="shared" si="9"/>
        <v>GRADE C121</v>
      </c>
      <c r="P95" s="19"/>
      <c r="Q95" s="19"/>
      <c r="R95" s="9"/>
    </row>
    <row r="96" spans="1:19" s="16" customFormat="1" ht="12.75" customHeight="1" x14ac:dyDescent="0.35">
      <c r="A96" s="20"/>
      <c r="B96" s="14" t="s">
        <v>124</v>
      </c>
      <c r="C96" s="15">
        <v>61</v>
      </c>
      <c r="E96" s="43" t="s">
        <v>125</v>
      </c>
      <c r="F96" s="19">
        <v>1</v>
      </c>
      <c r="G96" s="19" t="s">
        <v>126</v>
      </c>
      <c r="H96" s="19"/>
      <c r="I96" s="19"/>
      <c r="J96" s="19"/>
      <c r="K96" s="19"/>
      <c r="L96" s="19"/>
      <c r="M96" s="19" t="str">
        <f t="shared" si="8"/>
        <v>GRADE C120</v>
      </c>
      <c r="N96" s="9"/>
      <c r="O96" s="19" t="str">
        <f t="shared" si="9"/>
        <v>GRADE C120</v>
      </c>
      <c r="P96" s="19"/>
      <c r="Q96" s="19"/>
      <c r="R96" s="9"/>
    </row>
    <row r="97" spans="1:20" s="16" customFormat="1" ht="12.75" customHeight="1" x14ac:dyDescent="0.35">
      <c r="A97" s="20"/>
      <c r="B97" s="14" t="s">
        <v>129</v>
      </c>
      <c r="C97" s="15">
        <v>62</v>
      </c>
      <c r="E97" s="43" t="s">
        <v>130</v>
      </c>
      <c r="F97" s="19">
        <v>1</v>
      </c>
      <c r="G97" s="19" t="s">
        <v>126</v>
      </c>
      <c r="H97" s="19"/>
      <c r="I97" s="19"/>
      <c r="J97" s="19"/>
      <c r="K97" s="19"/>
      <c r="L97" s="19"/>
      <c r="M97" s="19" t="str">
        <f t="shared" si="8"/>
        <v>GRADE C120</v>
      </c>
      <c r="N97" s="9"/>
      <c r="O97" s="19" t="str">
        <f t="shared" si="9"/>
        <v>GRADE C120</v>
      </c>
      <c r="P97" s="19"/>
      <c r="Q97" s="19"/>
      <c r="R97" s="9"/>
    </row>
    <row r="98" spans="1:20" s="16" customFormat="1" ht="12.75" customHeight="1" x14ac:dyDescent="0.35">
      <c r="A98" s="20"/>
      <c r="B98" s="14" t="s">
        <v>131</v>
      </c>
      <c r="C98" s="15">
        <v>63</v>
      </c>
      <c r="E98" s="43" t="s">
        <v>132</v>
      </c>
      <c r="F98" s="19">
        <v>1</v>
      </c>
      <c r="G98" s="19" t="s">
        <v>126</v>
      </c>
      <c r="H98" s="19"/>
      <c r="I98" s="19"/>
      <c r="J98" s="19"/>
      <c r="K98" s="19"/>
      <c r="L98" s="19"/>
      <c r="M98" s="19" t="str">
        <f t="shared" si="8"/>
        <v>GRADE C120</v>
      </c>
      <c r="N98" s="9"/>
      <c r="O98" s="19" t="str">
        <f t="shared" si="9"/>
        <v>GRADE C120</v>
      </c>
      <c r="P98" s="19"/>
      <c r="Q98" s="19"/>
      <c r="R98" s="9"/>
    </row>
    <row r="99" spans="1:20" s="16" customFormat="1" ht="12.75" customHeight="1" x14ac:dyDescent="0.35">
      <c r="A99" s="20"/>
      <c r="B99" s="14" t="s">
        <v>133</v>
      </c>
      <c r="C99" s="15">
        <v>64</v>
      </c>
      <c r="E99" s="43" t="s">
        <v>134</v>
      </c>
      <c r="F99" s="19">
        <v>1</v>
      </c>
      <c r="G99" s="19" t="s">
        <v>135</v>
      </c>
      <c r="H99" s="19"/>
      <c r="I99" s="19"/>
      <c r="J99" s="19"/>
      <c r="K99" s="19"/>
      <c r="L99" s="19"/>
      <c r="M99" s="19" t="str">
        <f t="shared" si="8"/>
        <v>GRADE C119</v>
      </c>
      <c r="N99" s="9"/>
      <c r="O99" s="19" t="str">
        <f t="shared" si="9"/>
        <v>GRADE C119</v>
      </c>
      <c r="P99" s="19"/>
      <c r="Q99" s="19"/>
      <c r="R99" s="9"/>
    </row>
    <row r="100" spans="1:20" s="16" customFormat="1" ht="12.75" customHeight="1" x14ac:dyDescent="0.35">
      <c r="A100" s="20"/>
      <c r="B100" s="14" t="s">
        <v>136</v>
      </c>
      <c r="C100" s="15">
        <v>65</v>
      </c>
      <c r="E100" s="43" t="s">
        <v>137</v>
      </c>
      <c r="F100" s="19">
        <v>3</v>
      </c>
      <c r="G100" s="19" t="s">
        <v>135</v>
      </c>
      <c r="H100" s="19"/>
      <c r="I100" s="19"/>
      <c r="J100" s="19"/>
      <c r="K100" s="19"/>
      <c r="L100" s="19"/>
      <c r="M100" s="19" t="str">
        <f t="shared" si="8"/>
        <v>GRADE C119</v>
      </c>
      <c r="N100" s="9"/>
      <c r="O100" s="19" t="str">
        <f t="shared" si="9"/>
        <v>GRADE C119</v>
      </c>
      <c r="P100" s="19"/>
      <c r="Q100" s="19"/>
      <c r="R100" s="9"/>
    </row>
    <row r="101" spans="1:20" s="16" customFormat="1" ht="12.75" customHeight="1" x14ac:dyDescent="0.35">
      <c r="A101" s="20"/>
      <c r="B101" s="14" t="s">
        <v>138</v>
      </c>
      <c r="C101" s="15">
        <v>66</v>
      </c>
      <c r="E101" s="43" t="s">
        <v>139</v>
      </c>
      <c r="F101" s="19">
        <v>3</v>
      </c>
      <c r="G101" s="19" t="s">
        <v>135</v>
      </c>
      <c r="H101" s="19"/>
      <c r="I101" s="19"/>
      <c r="J101" s="19"/>
      <c r="K101" s="19"/>
      <c r="L101" s="19"/>
      <c r="M101" s="19" t="str">
        <f t="shared" si="8"/>
        <v>GRADE C119</v>
      </c>
      <c r="N101" s="9"/>
      <c r="O101" s="19" t="str">
        <f t="shared" si="9"/>
        <v>GRADE C119</v>
      </c>
      <c r="P101" s="19"/>
      <c r="Q101" s="19"/>
      <c r="R101" s="9"/>
    </row>
    <row r="102" spans="1:20" s="16" customFormat="1" ht="12.75" customHeight="1" x14ac:dyDescent="0.35">
      <c r="A102" s="20"/>
      <c r="B102" s="14" t="s">
        <v>140</v>
      </c>
      <c r="C102" s="15">
        <v>67</v>
      </c>
      <c r="E102" s="43" t="s">
        <v>141</v>
      </c>
      <c r="F102" s="19">
        <v>1</v>
      </c>
      <c r="G102" s="19" t="s">
        <v>135</v>
      </c>
      <c r="H102" s="19"/>
      <c r="I102" s="19"/>
      <c r="J102" s="19"/>
      <c r="K102" s="19"/>
      <c r="L102" s="19"/>
      <c r="M102" s="19" t="str">
        <f t="shared" si="8"/>
        <v>GRADE C119</v>
      </c>
      <c r="N102" s="9"/>
      <c r="O102" s="19" t="str">
        <f t="shared" si="9"/>
        <v>GRADE C119</v>
      </c>
      <c r="P102" s="19"/>
      <c r="Q102" s="19"/>
      <c r="R102" s="9"/>
    </row>
    <row r="103" spans="1:20" s="16" customFormat="1" ht="12.75" customHeight="1" x14ac:dyDescent="0.35">
      <c r="A103" s="20"/>
      <c r="B103" s="14" t="s">
        <v>142</v>
      </c>
      <c r="C103" s="15">
        <v>68</v>
      </c>
      <c r="E103" s="43" t="s">
        <v>143</v>
      </c>
      <c r="F103" s="19">
        <v>1</v>
      </c>
      <c r="G103" s="19" t="s">
        <v>135</v>
      </c>
      <c r="H103" s="19"/>
      <c r="I103" s="19"/>
      <c r="J103" s="19"/>
      <c r="K103" s="19"/>
      <c r="L103" s="19"/>
      <c r="M103" s="19" t="str">
        <f t="shared" si="8"/>
        <v>GRADE C119</v>
      </c>
      <c r="N103" s="9"/>
      <c r="O103" s="19" t="str">
        <f t="shared" si="9"/>
        <v>GRADE C119</v>
      </c>
      <c r="P103" s="19"/>
      <c r="Q103" s="19"/>
      <c r="R103" s="9"/>
    </row>
    <row r="104" spans="1:20" s="16" customFormat="1" ht="12.75" customHeight="1" x14ac:dyDescent="0.35">
      <c r="A104" s="20"/>
      <c r="B104" s="14" t="s">
        <v>144</v>
      </c>
      <c r="C104" s="15">
        <v>69</v>
      </c>
      <c r="E104" s="43" t="s">
        <v>145</v>
      </c>
      <c r="F104" s="19">
        <v>2</v>
      </c>
      <c r="G104" s="19" t="s">
        <v>146</v>
      </c>
      <c r="H104" s="19"/>
      <c r="I104" s="19"/>
      <c r="J104" s="19"/>
      <c r="K104" s="19"/>
      <c r="L104" s="19"/>
      <c r="M104" s="19" t="str">
        <f t="shared" si="8"/>
        <v>GRADE C118</v>
      </c>
      <c r="N104" s="9"/>
      <c r="O104" s="19" t="str">
        <f t="shared" si="9"/>
        <v>GRADE C118</v>
      </c>
      <c r="P104" s="19"/>
      <c r="Q104" s="19"/>
      <c r="R104" s="9"/>
    </row>
    <row r="105" spans="1:20" s="16" customFormat="1" ht="12.75" customHeight="1" x14ac:dyDescent="0.35">
      <c r="A105" s="20"/>
      <c r="B105" s="14" t="s">
        <v>348</v>
      </c>
      <c r="C105" s="15">
        <v>70</v>
      </c>
      <c r="E105" s="43" t="s">
        <v>347</v>
      </c>
      <c r="F105" s="19">
        <v>1</v>
      </c>
      <c r="G105" s="19" t="s">
        <v>146</v>
      </c>
      <c r="H105" s="19"/>
      <c r="I105" s="19"/>
      <c r="J105" s="19"/>
      <c r="K105" s="19"/>
      <c r="L105" s="19"/>
      <c r="M105" s="19" t="str">
        <f t="shared" si="8"/>
        <v>GRADE C118</v>
      </c>
      <c r="N105" s="9"/>
      <c r="O105" s="19" t="str">
        <f t="shared" si="9"/>
        <v>GRADE C118</v>
      </c>
      <c r="P105" s="19"/>
      <c r="Q105" s="19"/>
      <c r="R105" s="9"/>
    </row>
    <row r="106" spans="1:20" s="16" customFormat="1" ht="12.75" customHeight="1" x14ac:dyDescent="0.35">
      <c r="A106" s="20"/>
      <c r="B106" s="14" t="s">
        <v>152</v>
      </c>
      <c r="C106" s="15">
        <v>71</v>
      </c>
      <c r="E106" s="43" t="s">
        <v>153</v>
      </c>
      <c r="F106" s="19">
        <v>2</v>
      </c>
      <c r="G106" s="19" t="s">
        <v>151</v>
      </c>
      <c r="H106" s="19"/>
      <c r="I106" s="19"/>
      <c r="J106" s="19"/>
      <c r="K106" s="19"/>
      <c r="L106" s="19"/>
      <c r="M106" s="19" t="str">
        <f t="shared" si="8"/>
        <v>GRADE C117</v>
      </c>
      <c r="N106" s="9"/>
      <c r="O106" s="19" t="str">
        <f t="shared" si="9"/>
        <v>GRADE C117</v>
      </c>
      <c r="P106" s="19"/>
      <c r="Q106" s="19"/>
      <c r="R106" s="9"/>
    </row>
    <row r="107" spans="1:20" s="16" customFormat="1" ht="12.75" customHeight="1" x14ac:dyDescent="0.35">
      <c r="A107" s="20"/>
      <c r="B107" s="14" t="s">
        <v>154</v>
      </c>
      <c r="C107" s="15">
        <v>72</v>
      </c>
      <c r="E107" s="43" t="s">
        <v>155</v>
      </c>
      <c r="F107" s="19">
        <v>1</v>
      </c>
      <c r="G107" s="19" t="s">
        <v>151</v>
      </c>
      <c r="H107" s="19"/>
      <c r="I107" s="19"/>
      <c r="J107" s="19"/>
      <c r="K107" s="19"/>
      <c r="L107" s="19"/>
      <c r="M107" s="19" t="str">
        <f t="shared" si="8"/>
        <v>GRADE C117</v>
      </c>
      <c r="N107" s="9"/>
      <c r="O107" s="19" t="str">
        <f t="shared" si="9"/>
        <v>GRADE C117</v>
      </c>
      <c r="P107" s="19"/>
      <c r="Q107" s="19"/>
      <c r="R107" s="9"/>
    </row>
    <row r="108" spans="1:20" s="16" customFormat="1" ht="12.75" customHeight="1" x14ac:dyDescent="0.35">
      <c r="A108" s="20"/>
      <c r="B108" s="14" t="s">
        <v>157</v>
      </c>
      <c r="C108" s="15">
        <v>73</v>
      </c>
      <c r="E108" s="43" t="s">
        <v>158</v>
      </c>
      <c r="F108" s="19">
        <v>1</v>
      </c>
      <c r="G108" s="19" t="s">
        <v>151</v>
      </c>
      <c r="H108" s="19"/>
      <c r="I108" s="19"/>
      <c r="J108" s="19"/>
      <c r="K108" s="19"/>
      <c r="L108" s="19"/>
      <c r="M108" s="19" t="str">
        <f t="shared" si="8"/>
        <v>GRADE C117</v>
      </c>
      <c r="N108" s="9"/>
      <c r="O108" s="19" t="str">
        <f t="shared" si="9"/>
        <v>GRADE C117</v>
      </c>
      <c r="P108" s="19"/>
      <c r="Q108" s="19"/>
      <c r="R108" s="9"/>
    </row>
    <row r="109" spans="1:20" s="16" customFormat="1" ht="12.75" customHeight="1" x14ac:dyDescent="0.35">
      <c r="A109" s="20"/>
      <c r="B109" s="14" t="s">
        <v>159</v>
      </c>
      <c r="C109" s="15">
        <v>74</v>
      </c>
      <c r="E109" s="43" t="s">
        <v>160</v>
      </c>
      <c r="F109" s="19">
        <v>1</v>
      </c>
      <c r="G109" s="19" t="s">
        <v>151</v>
      </c>
      <c r="H109" s="19"/>
      <c r="I109" s="19"/>
      <c r="J109" s="19"/>
      <c r="K109" s="19"/>
      <c r="L109" s="19"/>
      <c r="M109" s="19" t="str">
        <f t="shared" si="8"/>
        <v>GRADE C117</v>
      </c>
      <c r="N109" s="9"/>
      <c r="O109" s="19" t="str">
        <f t="shared" si="9"/>
        <v>GRADE C117</v>
      </c>
      <c r="P109" s="19"/>
      <c r="Q109" s="19"/>
      <c r="R109" s="9"/>
    </row>
    <row r="110" spans="1:20" s="16" customFormat="1" ht="12.75" customHeight="1" x14ac:dyDescent="0.35">
      <c r="A110" s="20"/>
      <c r="B110" s="14" t="s">
        <v>161</v>
      </c>
      <c r="C110" s="15">
        <v>75</v>
      </c>
      <c r="E110" s="43" t="s">
        <v>162</v>
      </c>
      <c r="F110" s="19">
        <v>4</v>
      </c>
      <c r="G110" s="19" t="s">
        <v>151</v>
      </c>
      <c r="H110" s="19"/>
      <c r="I110" s="19"/>
      <c r="J110" s="19"/>
      <c r="K110" s="19"/>
      <c r="L110" s="19"/>
      <c r="M110" s="19" t="str">
        <f t="shared" si="8"/>
        <v>GRADE C117</v>
      </c>
      <c r="N110" s="9"/>
      <c r="O110" s="19" t="str">
        <f t="shared" si="9"/>
        <v>GRADE C117</v>
      </c>
      <c r="P110" s="19"/>
      <c r="Q110" s="19"/>
      <c r="R110" s="9"/>
    </row>
    <row r="111" spans="1:20" s="64" customFormat="1" ht="12.75" customHeight="1" x14ac:dyDescent="0.3">
      <c r="A111" s="58"/>
      <c r="B111" s="58"/>
      <c r="C111" s="15">
        <v>76</v>
      </c>
      <c r="D111" s="60"/>
      <c r="E111" s="61" t="s">
        <v>332</v>
      </c>
      <c r="F111" s="62">
        <v>26</v>
      </c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3"/>
      <c r="T111" s="63"/>
    </row>
    <row r="112" spans="1:20" s="64" customFormat="1" ht="12.75" customHeight="1" x14ac:dyDescent="0.3">
      <c r="A112" s="58"/>
      <c r="B112" s="58" t="s">
        <v>163</v>
      </c>
      <c r="C112" s="65"/>
      <c r="D112" s="60"/>
      <c r="E112" s="61" t="s">
        <v>164</v>
      </c>
      <c r="F112" s="62"/>
      <c r="G112" s="62" t="s">
        <v>151</v>
      </c>
      <c r="H112" s="62"/>
      <c r="I112" s="62"/>
      <c r="J112" s="62"/>
      <c r="K112" s="62"/>
      <c r="L112" s="62"/>
      <c r="M112" s="63" t="str">
        <f t="shared" ref="M112:M119" si="10">G112</f>
        <v>GRADE C117</v>
      </c>
      <c r="N112" s="62"/>
      <c r="O112" s="63" t="str">
        <f t="shared" ref="O112:O119" si="11">M112</f>
        <v>GRADE C117</v>
      </c>
      <c r="P112" s="62"/>
      <c r="Q112" s="63"/>
      <c r="R112" s="62"/>
      <c r="S112" s="62"/>
      <c r="T112" s="62"/>
    </row>
    <row r="113" spans="1:20" s="64" customFormat="1" ht="12.75" customHeight="1" x14ac:dyDescent="0.3">
      <c r="A113" s="58"/>
      <c r="B113" s="58" t="s">
        <v>176</v>
      </c>
      <c r="C113" s="65"/>
      <c r="D113" s="60"/>
      <c r="E113" s="61" t="s">
        <v>177</v>
      </c>
      <c r="F113" s="62"/>
      <c r="G113" s="62" t="s">
        <v>167</v>
      </c>
      <c r="H113" s="62"/>
      <c r="I113" s="62"/>
      <c r="J113" s="62"/>
      <c r="K113" s="62"/>
      <c r="L113" s="62"/>
      <c r="M113" s="63" t="str">
        <f t="shared" si="10"/>
        <v>GRADE C116</v>
      </c>
      <c r="N113" s="62"/>
      <c r="O113" s="63" t="str">
        <f t="shared" si="11"/>
        <v>GRADE C116</v>
      </c>
      <c r="P113" s="62"/>
      <c r="Q113" s="63"/>
      <c r="R113" s="62"/>
      <c r="S113" s="62"/>
    </row>
    <row r="114" spans="1:20" s="54" customFormat="1" ht="12.75" customHeight="1" x14ac:dyDescent="0.3">
      <c r="A114" s="49"/>
      <c r="B114" s="49" t="s">
        <v>191</v>
      </c>
      <c r="C114" s="55"/>
      <c r="D114" s="51"/>
      <c r="E114" s="56" t="s">
        <v>192</v>
      </c>
      <c r="F114" s="52"/>
      <c r="G114" s="52" t="s">
        <v>180</v>
      </c>
      <c r="H114" s="52"/>
      <c r="I114" s="52"/>
      <c r="J114" s="52"/>
      <c r="K114" s="52"/>
      <c r="L114" s="52"/>
      <c r="M114" s="52" t="str">
        <f t="shared" si="10"/>
        <v>GRADE C115</v>
      </c>
      <c r="N114" s="53"/>
      <c r="O114" s="52" t="str">
        <f t="shared" si="11"/>
        <v>GRADE C115</v>
      </c>
      <c r="P114" s="52"/>
      <c r="Q114" s="52"/>
      <c r="R114" s="53"/>
      <c r="S114" s="53"/>
    </row>
    <row r="115" spans="1:20" s="64" customFormat="1" ht="12.75" customHeight="1" x14ac:dyDescent="0.3">
      <c r="A115" s="58"/>
      <c r="B115" s="58" t="s">
        <v>333</v>
      </c>
      <c r="C115" s="65"/>
      <c r="D115" s="60"/>
      <c r="E115" s="61" t="s">
        <v>334</v>
      </c>
      <c r="F115" s="62"/>
      <c r="G115" s="62" t="s">
        <v>255</v>
      </c>
      <c r="H115" s="62"/>
      <c r="I115" s="62"/>
      <c r="J115" s="62"/>
      <c r="K115" s="62"/>
      <c r="L115" s="62"/>
      <c r="M115" s="63" t="str">
        <f t="shared" si="10"/>
        <v>GRADE C108</v>
      </c>
      <c r="N115" s="62"/>
      <c r="O115" s="63" t="str">
        <f t="shared" si="11"/>
        <v>GRADE C108</v>
      </c>
      <c r="P115" s="62"/>
      <c r="Q115" s="63"/>
      <c r="R115" s="62"/>
      <c r="S115" s="62"/>
    </row>
    <row r="116" spans="1:20" s="64" customFormat="1" ht="12.75" customHeight="1" x14ac:dyDescent="0.3">
      <c r="A116" s="58"/>
      <c r="B116" s="58" t="s">
        <v>335</v>
      </c>
      <c r="C116" s="65"/>
      <c r="D116" s="60"/>
      <c r="E116" s="61" t="s">
        <v>336</v>
      </c>
      <c r="F116" s="62"/>
      <c r="G116" s="62" t="s">
        <v>270</v>
      </c>
      <c r="H116" s="62"/>
      <c r="I116" s="62"/>
      <c r="J116" s="62"/>
      <c r="K116" s="62"/>
      <c r="L116" s="62"/>
      <c r="M116" s="63" t="str">
        <f t="shared" si="10"/>
        <v>GRADE C105</v>
      </c>
      <c r="N116" s="62"/>
      <c r="O116" s="63" t="str">
        <f t="shared" si="11"/>
        <v>GRADE C105</v>
      </c>
      <c r="P116" s="62"/>
      <c r="Q116" s="63"/>
      <c r="R116" s="62"/>
      <c r="S116" s="62"/>
    </row>
    <row r="117" spans="1:20" s="16" customFormat="1" ht="12.75" customHeight="1" x14ac:dyDescent="0.35">
      <c r="A117" s="20"/>
      <c r="B117" s="14" t="s">
        <v>168</v>
      </c>
      <c r="C117" s="15">
        <v>77</v>
      </c>
      <c r="E117" s="43" t="s">
        <v>169</v>
      </c>
      <c r="F117" s="19">
        <v>2</v>
      </c>
      <c r="G117" s="19" t="s">
        <v>167</v>
      </c>
      <c r="H117" s="19"/>
      <c r="I117" s="19"/>
      <c r="J117" s="19"/>
      <c r="K117" s="19"/>
      <c r="L117" s="19"/>
      <c r="M117" s="19" t="str">
        <f t="shared" si="10"/>
        <v>GRADE C116</v>
      </c>
      <c r="N117" s="9"/>
      <c r="O117" s="19" t="str">
        <f t="shared" si="11"/>
        <v>GRADE C116</v>
      </c>
      <c r="P117" s="19"/>
      <c r="Q117" s="19"/>
      <c r="R117" s="9"/>
    </row>
    <row r="118" spans="1:20" s="16" customFormat="1" ht="12.75" customHeight="1" x14ac:dyDescent="0.35">
      <c r="A118" s="20"/>
      <c r="B118" s="14" t="s">
        <v>170</v>
      </c>
      <c r="C118" s="15">
        <v>78</v>
      </c>
      <c r="E118" s="43" t="s">
        <v>171</v>
      </c>
      <c r="F118" s="19">
        <v>1</v>
      </c>
      <c r="G118" s="19" t="s">
        <v>167</v>
      </c>
      <c r="H118" s="19"/>
      <c r="I118" s="19"/>
      <c r="J118" s="19"/>
      <c r="K118" s="19"/>
      <c r="L118" s="19"/>
      <c r="M118" s="19" t="str">
        <f t="shared" si="10"/>
        <v>GRADE C116</v>
      </c>
      <c r="N118" s="9"/>
      <c r="O118" s="19" t="str">
        <f t="shared" si="11"/>
        <v>GRADE C116</v>
      </c>
      <c r="P118" s="19"/>
      <c r="Q118" s="19"/>
      <c r="R118" s="9"/>
    </row>
    <row r="119" spans="1:20" s="16" customFormat="1" ht="12.75" customHeight="1" x14ac:dyDescent="0.35">
      <c r="A119" s="20"/>
      <c r="B119" s="14" t="s">
        <v>172</v>
      </c>
      <c r="C119" s="15">
        <v>79</v>
      </c>
      <c r="E119" s="43" t="s">
        <v>173</v>
      </c>
      <c r="F119" s="19">
        <v>1</v>
      </c>
      <c r="G119" s="19" t="s">
        <v>167</v>
      </c>
      <c r="H119" s="19"/>
      <c r="I119" s="19"/>
      <c r="J119" s="19"/>
      <c r="K119" s="19"/>
      <c r="L119" s="19"/>
      <c r="M119" s="19" t="str">
        <f t="shared" si="10"/>
        <v>GRADE C116</v>
      </c>
      <c r="N119" s="9"/>
      <c r="O119" s="19" t="str">
        <f t="shared" si="11"/>
        <v>GRADE C116</v>
      </c>
      <c r="P119" s="19"/>
      <c r="Q119" s="19"/>
      <c r="R119" s="9"/>
    </row>
    <row r="120" spans="1:20" s="64" customFormat="1" ht="12.75" customHeight="1" x14ac:dyDescent="0.3">
      <c r="A120" s="58"/>
      <c r="B120" s="58"/>
      <c r="C120" s="15">
        <v>80</v>
      </c>
      <c r="D120" s="60"/>
      <c r="E120" s="61" t="s">
        <v>337</v>
      </c>
      <c r="F120" s="62">
        <v>58</v>
      </c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3"/>
      <c r="T120" s="62"/>
    </row>
    <row r="121" spans="1:20" s="64" customFormat="1" ht="12.75" customHeight="1" x14ac:dyDescent="0.3">
      <c r="A121" s="58"/>
      <c r="B121" s="58" t="s">
        <v>338</v>
      </c>
      <c r="C121" s="59"/>
      <c r="D121" s="60"/>
      <c r="E121" s="61" t="s">
        <v>339</v>
      </c>
      <c r="F121" s="62"/>
      <c r="G121" s="62" t="s">
        <v>180</v>
      </c>
      <c r="H121" s="62"/>
      <c r="I121" s="62"/>
      <c r="J121" s="62"/>
      <c r="K121" s="62"/>
      <c r="L121" s="62"/>
      <c r="M121" s="63" t="str">
        <f t="shared" ref="M121:M165" si="12">G121</f>
        <v>GRADE C115</v>
      </c>
      <c r="N121" s="62"/>
      <c r="O121" s="63" t="str">
        <f t="shared" ref="O121:O165" si="13">M121</f>
        <v>GRADE C115</v>
      </c>
      <c r="P121" s="62"/>
      <c r="Q121" s="63"/>
      <c r="R121" s="62"/>
      <c r="S121" s="62"/>
      <c r="T121" s="63"/>
    </row>
    <row r="122" spans="1:20" s="64" customFormat="1" ht="12.75" customHeight="1" x14ac:dyDescent="0.3">
      <c r="A122" s="58"/>
      <c r="B122" s="58" t="s">
        <v>178</v>
      </c>
      <c r="C122" s="59"/>
      <c r="D122" s="60"/>
      <c r="E122" s="61" t="s">
        <v>179</v>
      </c>
      <c r="F122" s="62"/>
      <c r="G122" s="62" t="s">
        <v>180</v>
      </c>
      <c r="H122" s="62"/>
      <c r="I122" s="62"/>
      <c r="J122" s="62"/>
      <c r="K122" s="62"/>
      <c r="L122" s="62"/>
      <c r="M122" s="63" t="str">
        <f t="shared" si="12"/>
        <v>GRADE C115</v>
      </c>
      <c r="N122" s="62"/>
      <c r="O122" s="63" t="str">
        <f t="shared" si="13"/>
        <v>GRADE C115</v>
      </c>
      <c r="P122" s="62"/>
      <c r="Q122" s="63"/>
      <c r="R122" s="62"/>
      <c r="S122" s="62"/>
      <c r="T122" s="63"/>
    </row>
    <row r="123" spans="1:20" s="64" customFormat="1" ht="12.75" customHeight="1" x14ac:dyDescent="0.3">
      <c r="A123" s="58"/>
      <c r="B123" s="58" t="s">
        <v>216</v>
      </c>
      <c r="C123" s="59"/>
      <c r="D123" s="60"/>
      <c r="E123" s="61" t="s">
        <v>340</v>
      </c>
      <c r="F123" s="62"/>
      <c r="G123" s="62" t="s">
        <v>207</v>
      </c>
      <c r="H123" s="62"/>
      <c r="I123" s="62"/>
      <c r="J123" s="62"/>
      <c r="K123" s="62"/>
      <c r="L123" s="62"/>
      <c r="M123" s="63" t="str">
        <f t="shared" si="12"/>
        <v>GRADE C113</v>
      </c>
      <c r="N123" s="62"/>
      <c r="O123" s="63" t="str">
        <f t="shared" si="13"/>
        <v>GRADE C113</v>
      </c>
      <c r="P123" s="62"/>
      <c r="Q123" s="63"/>
      <c r="R123" s="62"/>
      <c r="S123" s="62"/>
      <c r="T123" s="63"/>
    </row>
    <row r="124" spans="1:20" s="54" customFormat="1" ht="12.75" customHeight="1" x14ac:dyDescent="0.3">
      <c r="A124" s="49"/>
      <c r="B124" s="49" t="s">
        <v>217</v>
      </c>
      <c r="C124" s="55"/>
      <c r="D124" s="51"/>
      <c r="E124" s="56" t="s">
        <v>218</v>
      </c>
      <c r="F124" s="52"/>
      <c r="G124" s="52" t="s">
        <v>219</v>
      </c>
      <c r="H124" s="52"/>
      <c r="I124" s="52"/>
      <c r="J124" s="52"/>
      <c r="K124" s="52"/>
      <c r="L124" s="52"/>
      <c r="M124" s="52" t="str">
        <f t="shared" si="12"/>
        <v>GRADE C112</v>
      </c>
      <c r="N124" s="53"/>
      <c r="O124" s="52" t="str">
        <f t="shared" si="13"/>
        <v>GRADE C112</v>
      </c>
      <c r="P124" s="52"/>
      <c r="Q124" s="52"/>
      <c r="R124" s="53"/>
      <c r="S124" s="53"/>
    </row>
    <row r="125" spans="1:20" s="64" customFormat="1" ht="12.75" customHeight="1" x14ac:dyDescent="0.3">
      <c r="A125" s="58"/>
      <c r="B125" s="58" t="s">
        <v>341</v>
      </c>
      <c r="C125" s="59"/>
      <c r="D125" s="60"/>
      <c r="E125" s="61" t="s">
        <v>342</v>
      </c>
      <c r="F125" s="62"/>
      <c r="G125" s="62" t="s">
        <v>219</v>
      </c>
      <c r="H125" s="62"/>
      <c r="I125" s="62"/>
      <c r="J125" s="62"/>
      <c r="K125" s="62"/>
      <c r="L125" s="62"/>
      <c r="M125" s="63" t="str">
        <f t="shared" si="12"/>
        <v>GRADE C112</v>
      </c>
      <c r="N125" s="62"/>
      <c r="O125" s="63" t="str">
        <f t="shared" si="13"/>
        <v>GRADE C112</v>
      </c>
      <c r="P125" s="62"/>
      <c r="Q125" s="63"/>
      <c r="R125" s="62"/>
      <c r="S125" s="62"/>
      <c r="T125" s="63"/>
    </row>
    <row r="126" spans="1:20" s="54" customFormat="1" ht="12.75" customHeight="1" x14ac:dyDescent="0.3">
      <c r="A126" s="49"/>
      <c r="B126" s="49" t="s">
        <v>245</v>
      </c>
      <c r="C126" s="55"/>
      <c r="D126" s="51"/>
      <c r="E126" s="56" t="s">
        <v>246</v>
      </c>
      <c r="F126" s="52"/>
      <c r="G126" s="52" t="s">
        <v>244</v>
      </c>
      <c r="H126" s="52"/>
      <c r="I126" s="52"/>
      <c r="J126" s="52"/>
      <c r="K126" s="52"/>
      <c r="L126" s="52"/>
      <c r="M126" s="52" t="str">
        <f t="shared" si="12"/>
        <v>GRADE C109</v>
      </c>
      <c r="N126" s="53"/>
      <c r="O126" s="52" t="str">
        <f t="shared" si="13"/>
        <v>GRADE C109</v>
      </c>
      <c r="P126" s="52"/>
      <c r="Q126" s="52"/>
      <c r="R126" s="53"/>
      <c r="S126" s="53"/>
    </row>
    <row r="127" spans="1:20" s="64" customFormat="1" ht="12.75" customHeight="1" x14ac:dyDescent="0.3">
      <c r="A127" s="58"/>
      <c r="B127" s="58" t="s">
        <v>343</v>
      </c>
      <c r="C127" s="59"/>
      <c r="D127" s="60"/>
      <c r="E127" s="61" t="s">
        <v>344</v>
      </c>
      <c r="F127" s="62"/>
      <c r="G127" s="62" t="s">
        <v>244</v>
      </c>
      <c r="H127" s="62"/>
      <c r="I127" s="62"/>
      <c r="J127" s="62"/>
      <c r="K127" s="62"/>
      <c r="L127" s="62"/>
      <c r="M127" s="63" t="str">
        <f t="shared" si="12"/>
        <v>GRADE C109</v>
      </c>
      <c r="N127" s="62"/>
      <c r="O127" s="63" t="str">
        <f t="shared" si="13"/>
        <v>GRADE C109</v>
      </c>
      <c r="P127" s="62"/>
      <c r="Q127" s="63"/>
      <c r="R127" s="62"/>
      <c r="S127" s="62"/>
      <c r="T127" s="63"/>
    </row>
    <row r="128" spans="1:20" s="54" customFormat="1" ht="12.75" customHeight="1" x14ac:dyDescent="0.3">
      <c r="A128" s="49"/>
      <c r="B128" s="49" t="s">
        <v>266</v>
      </c>
      <c r="C128" s="55"/>
      <c r="D128" s="51"/>
      <c r="E128" s="56" t="s">
        <v>267</v>
      </c>
      <c r="F128" s="52"/>
      <c r="G128" s="52" t="s">
        <v>265</v>
      </c>
      <c r="H128" s="52"/>
      <c r="I128" s="52"/>
      <c r="J128" s="52"/>
      <c r="K128" s="52"/>
      <c r="L128" s="52"/>
      <c r="M128" s="52" t="str">
        <f t="shared" si="12"/>
        <v>GRADE C106</v>
      </c>
      <c r="N128" s="53"/>
      <c r="O128" s="52" t="str">
        <f t="shared" si="13"/>
        <v>GRADE C106</v>
      </c>
      <c r="P128" s="52"/>
      <c r="Q128" s="52"/>
      <c r="R128" s="53"/>
      <c r="S128" s="53"/>
    </row>
    <row r="129" spans="1:18" s="16" customFormat="1" ht="12.75" customHeight="1" x14ac:dyDescent="0.35">
      <c r="A129" s="20"/>
      <c r="B129" s="14" t="s">
        <v>181</v>
      </c>
      <c r="C129" s="15">
        <v>81</v>
      </c>
      <c r="E129" s="43" t="s">
        <v>182</v>
      </c>
      <c r="F129" s="19">
        <v>3</v>
      </c>
      <c r="G129" s="19" t="s">
        <v>180</v>
      </c>
      <c r="H129" s="19"/>
      <c r="I129" s="19"/>
      <c r="J129" s="19"/>
      <c r="K129" s="19"/>
      <c r="L129" s="19"/>
      <c r="M129" s="19" t="str">
        <f t="shared" si="12"/>
        <v>GRADE C115</v>
      </c>
      <c r="N129" s="9"/>
      <c r="O129" s="19" t="str">
        <f t="shared" si="13"/>
        <v>GRADE C115</v>
      </c>
      <c r="P129" s="19"/>
      <c r="Q129" s="19"/>
      <c r="R129" s="9"/>
    </row>
    <row r="130" spans="1:18" s="16" customFormat="1" ht="12.75" customHeight="1" x14ac:dyDescent="0.35">
      <c r="A130" s="20"/>
      <c r="B130" s="14" t="s">
        <v>185</v>
      </c>
      <c r="C130" s="15">
        <v>82</v>
      </c>
      <c r="E130" s="43" t="s">
        <v>186</v>
      </c>
      <c r="F130" s="19">
        <v>4</v>
      </c>
      <c r="G130" s="19" t="s">
        <v>180</v>
      </c>
      <c r="H130" s="19"/>
      <c r="I130" s="19"/>
      <c r="J130" s="19"/>
      <c r="K130" s="19"/>
      <c r="L130" s="19"/>
      <c r="M130" s="19" t="str">
        <f t="shared" si="12"/>
        <v>GRADE C115</v>
      </c>
      <c r="N130" s="9"/>
      <c r="O130" s="19" t="str">
        <f t="shared" si="13"/>
        <v>GRADE C115</v>
      </c>
      <c r="P130" s="19"/>
      <c r="Q130" s="19"/>
      <c r="R130" s="9"/>
    </row>
    <row r="131" spans="1:18" s="16" customFormat="1" ht="12.75" customHeight="1" x14ac:dyDescent="0.35">
      <c r="A131" s="20"/>
      <c r="B131" s="14" t="s">
        <v>187</v>
      </c>
      <c r="C131" s="15">
        <v>83</v>
      </c>
      <c r="E131" s="43" t="s">
        <v>188</v>
      </c>
      <c r="F131" s="19">
        <v>2</v>
      </c>
      <c r="G131" s="19" t="s">
        <v>180</v>
      </c>
      <c r="H131" s="19"/>
      <c r="I131" s="19"/>
      <c r="J131" s="19"/>
      <c r="K131" s="19"/>
      <c r="L131" s="19"/>
      <c r="M131" s="19" t="str">
        <f t="shared" si="12"/>
        <v>GRADE C115</v>
      </c>
      <c r="N131" s="9"/>
      <c r="O131" s="19" t="str">
        <f t="shared" si="13"/>
        <v>GRADE C115</v>
      </c>
      <c r="P131" s="19"/>
      <c r="Q131" s="19"/>
      <c r="R131" s="9"/>
    </row>
    <row r="132" spans="1:18" s="16" customFormat="1" ht="12.75" customHeight="1" x14ac:dyDescent="0.35">
      <c r="A132" s="20"/>
      <c r="B132" s="14" t="s">
        <v>189</v>
      </c>
      <c r="C132" s="15">
        <v>84</v>
      </c>
      <c r="E132" s="43" t="s">
        <v>190</v>
      </c>
      <c r="F132" s="19">
        <v>1</v>
      </c>
      <c r="G132" s="19" t="s">
        <v>180</v>
      </c>
      <c r="H132" s="19"/>
      <c r="I132" s="19"/>
      <c r="J132" s="19"/>
      <c r="K132" s="19"/>
      <c r="L132" s="19"/>
      <c r="M132" s="19" t="str">
        <f t="shared" si="12"/>
        <v>GRADE C115</v>
      </c>
      <c r="N132" s="9"/>
      <c r="O132" s="19" t="str">
        <f t="shared" si="13"/>
        <v>GRADE C115</v>
      </c>
      <c r="P132" s="19"/>
      <c r="Q132" s="19"/>
      <c r="R132" s="9"/>
    </row>
    <row r="133" spans="1:18" s="16" customFormat="1" ht="12.75" customHeight="1" x14ac:dyDescent="0.35">
      <c r="A133" s="20"/>
      <c r="B133" s="14" t="s">
        <v>193</v>
      </c>
      <c r="C133" s="15">
        <v>85</v>
      </c>
      <c r="E133" s="43" t="s">
        <v>194</v>
      </c>
      <c r="F133" s="19">
        <v>2</v>
      </c>
      <c r="G133" s="19" t="s">
        <v>180</v>
      </c>
      <c r="H133" s="19"/>
      <c r="I133" s="19"/>
      <c r="J133" s="19"/>
      <c r="K133" s="19"/>
      <c r="L133" s="19"/>
      <c r="M133" s="19" t="str">
        <f t="shared" si="12"/>
        <v>GRADE C115</v>
      </c>
      <c r="N133" s="9"/>
      <c r="O133" s="19" t="str">
        <f t="shared" si="13"/>
        <v>GRADE C115</v>
      </c>
      <c r="P133" s="19"/>
      <c r="Q133" s="19"/>
      <c r="R133" s="9"/>
    </row>
    <row r="134" spans="1:18" s="16" customFormat="1" ht="12.75" customHeight="1" x14ac:dyDescent="0.35">
      <c r="A134" s="20"/>
      <c r="B134" s="14" t="s">
        <v>195</v>
      </c>
      <c r="C134" s="15">
        <v>86</v>
      </c>
      <c r="E134" s="43" t="s">
        <v>196</v>
      </c>
      <c r="F134" s="19">
        <v>1</v>
      </c>
      <c r="G134" s="19" t="s">
        <v>197</v>
      </c>
      <c r="H134" s="19"/>
      <c r="I134" s="19"/>
      <c r="J134" s="19"/>
      <c r="K134" s="19"/>
      <c r="L134" s="19"/>
      <c r="M134" s="19" t="str">
        <f t="shared" si="12"/>
        <v>GRADE C114</v>
      </c>
      <c r="N134" s="9"/>
      <c r="O134" s="19" t="str">
        <f t="shared" si="13"/>
        <v>GRADE C114</v>
      </c>
      <c r="P134" s="19"/>
      <c r="Q134" s="19"/>
      <c r="R134" s="9"/>
    </row>
    <row r="135" spans="1:18" s="16" customFormat="1" ht="12.75" customHeight="1" x14ac:dyDescent="0.35">
      <c r="A135" s="20"/>
      <c r="B135" s="14" t="s">
        <v>198</v>
      </c>
      <c r="C135" s="15">
        <v>87</v>
      </c>
      <c r="E135" s="43" t="s">
        <v>199</v>
      </c>
      <c r="F135" s="19">
        <v>1</v>
      </c>
      <c r="G135" s="19" t="s">
        <v>197</v>
      </c>
      <c r="H135" s="19"/>
      <c r="I135" s="19"/>
      <c r="J135" s="19"/>
      <c r="K135" s="19"/>
      <c r="L135" s="19"/>
      <c r="M135" s="19" t="str">
        <f t="shared" si="12"/>
        <v>GRADE C114</v>
      </c>
      <c r="N135" s="9"/>
      <c r="O135" s="19" t="str">
        <f t="shared" si="13"/>
        <v>GRADE C114</v>
      </c>
      <c r="P135" s="19"/>
      <c r="Q135" s="19"/>
      <c r="R135" s="9"/>
    </row>
    <row r="136" spans="1:18" s="16" customFormat="1" ht="12.75" customHeight="1" x14ac:dyDescent="0.35">
      <c r="A136" s="20"/>
      <c r="B136" s="14" t="s">
        <v>200</v>
      </c>
      <c r="C136" s="15">
        <v>88</v>
      </c>
      <c r="E136" s="43" t="s">
        <v>349</v>
      </c>
      <c r="F136" s="19">
        <v>2</v>
      </c>
      <c r="G136" s="19" t="s">
        <v>197</v>
      </c>
      <c r="H136" s="19"/>
      <c r="I136" s="19"/>
      <c r="J136" s="19"/>
      <c r="K136" s="19"/>
      <c r="L136" s="19"/>
      <c r="M136" s="19" t="str">
        <f t="shared" si="12"/>
        <v>GRADE C114</v>
      </c>
      <c r="N136" s="9"/>
      <c r="O136" s="19" t="str">
        <f t="shared" si="13"/>
        <v>GRADE C114</v>
      </c>
      <c r="P136" s="19"/>
      <c r="Q136" s="19"/>
      <c r="R136" s="9"/>
    </row>
    <row r="137" spans="1:18" s="16" customFormat="1" ht="12.75" customHeight="1" x14ac:dyDescent="0.35">
      <c r="A137" s="20"/>
      <c r="B137" s="14" t="s">
        <v>201</v>
      </c>
      <c r="C137" s="15">
        <v>89</v>
      </c>
      <c r="E137" s="43" t="s">
        <v>202</v>
      </c>
      <c r="F137" s="19">
        <v>4</v>
      </c>
      <c r="G137" s="19" t="s">
        <v>197</v>
      </c>
      <c r="H137" s="19"/>
      <c r="I137" s="19"/>
      <c r="J137" s="19"/>
      <c r="K137" s="19"/>
      <c r="L137" s="19"/>
      <c r="M137" s="19" t="str">
        <f t="shared" si="12"/>
        <v>GRADE C114</v>
      </c>
      <c r="N137" s="9"/>
      <c r="O137" s="19" t="str">
        <f t="shared" si="13"/>
        <v>GRADE C114</v>
      </c>
      <c r="P137" s="19"/>
      <c r="Q137" s="19"/>
      <c r="R137" s="9"/>
    </row>
    <row r="138" spans="1:18" s="16" customFormat="1" ht="12.75" customHeight="1" x14ac:dyDescent="0.35">
      <c r="A138" s="20"/>
      <c r="B138" s="14" t="s">
        <v>203</v>
      </c>
      <c r="C138" s="15">
        <v>90</v>
      </c>
      <c r="E138" s="43" t="s">
        <v>204</v>
      </c>
      <c r="F138" s="19">
        <v>1</v>
      </c>
      <c r="G138" s="19" t="s">
        <v>197</v>
      </c>
      <c r="H138" s="19"/>
      <c r="I138" s="19"/>
      <c r="J138" s="19"/>
      <c r="K138" s="19"/>
      <c r="L138" s="19"/>
      <c r="M138" s="19" t="str">
        <f t="shared" si="12"/>
        <v>GRADE C114</v>
      </c>
      <c r="N138" s="9"/>
      <c r="O138" s="19" t="str">
        <f t="shared" si="13"/>
        <v>GRADE C114</v>
      </c>
      <c r="P138" s="19"/>
      <c r="Q138" s="19"/>
      <c r="R138" s="9"/>
    </row>
    <row r="139" spans="1:18" s="16" customFormat="1" ht="12.75" customHeight="1" x14ac:dyDescent="0.35">
      <c r="A139" s="20"/>
      <c r="B139" s="14" t="s">
        <v>205</v>
      </c>
      <c r="C139" s="15">
        <v>91</v>
      </c>
      <c r="E139" s="43" t="s">
        <v>206</v>
      </c>
      <c r="F139" s="19">
        <v>2</v>
      </c>
      <c r="G139" s="19" t="s">
        <v>207</v>
      </c>
      <c r="H139" s="19"/>
      <c r="I139" s="19"/>
      <c r="J139" s="19"/>
      <c r="K139" s="19"/>
      <c r="L139" s="19"/>
      <c r="M139" s="19" t="str">
        <f t="shared" si="12"/>
        <v>GRADE C113</v>
      </c>
      <c r="N139" s="9"/>
      <c r="O139" s="19" t="str">
        <f t="shared" si="13"/>
        <v>GRADE C113</v>
      </c>
      <c r="P139" s="19"/>
      <c r="Q139" s="19"/>
      <c r="R139" s="9"/>
    </row>
    <row r="140" spans="1:18" s="16" customFormat="1" ht="12.75" customHeight="1" x14ac:dyDescent="0.35">
      <c r="A140" s="20"/>
      <c r="B140" s="14" t="s">
        <v>208</v>
      </c>
      <c r="C140" s="15">
        <v>92</v>
      </c>
      <c r="E140" s="43" t="s">
        <v>209</v>
      </c>
      <c r="F140" s="19">
        <v>3</v>
      </c>
      <c r="G140" s="19" t="s">
        <v>207</v>
      </c>
      <c r="H140" s="19"/>
      <c r="I140" s="19"/>
      <c r="J140" s="19"/>
      <c r="K140" s="19"/>
      <c r="L140" s="19"/>
      <c r="M140" s="19" t="str">
        <f t="shared" si="12"/>
        <v>GRADE C113</v>
      </c>
      <c r="N140" s="9"/>
      <c r="O140" s="19" t="str">
        <f t="shared" si="13"/>
        <v>GRADE C113</v>
      </c>
      <c r="P140" s="19"/>
      <c r="Q140" s="19"/>
      <c r="R140" s="9"/>
    </row>
    <row r="141" spans="1:18" s="16" customFormat="1" ht="12.75" customHeight="1" x14ac:dyDescent="0.35">
      <c r="A141" s="20"/>
      <c r="B141" s="14" t="s">
        <v>210</v>
      </c>
      <c r="C141" s="15">
        <v>93</v>
      </c>
      <c r="E141" s="43" t="s">
        <v>211</v>
      </c>
      <c r="F141" s="19">
        <v>2</v>
      </c>
      <c r="G141" s="19" t="s">
        <v>207</v>
      </c>
      <c r="H141" s="19"/>
      <c r="I141" s="19"/>
      <c r="J141" s="19"/>
      <c r="K141" s="19"/>
      <c r="L141" s="19"/>
      <c r="M141" s="19" t="str">
        <f t="shared" si="12"/>
        <v>GRADE C113</v>
      </c>
      <c r="N141" s="9"/>
      <c r="O141" s="19" t="str">
        <f t="shared" si="13"/>
        <v>GRADE C113</v>
      </c>
      <c r="P141" s="19"/>
      <c r="Q141" s="19"/>
      <c r="R141" s="9"/>
    </row>
    <row r="142" spans="1:18" s="16" customFormat="1" ht="12.75" customHeight="1" x14ac:dyDescent="0.35">
      <c r="A142" s="20"/>
      <c r="B142" s="14" t="s">
        <v>212</v>
      </c>
      <c r="C142" s="15">
        <v>94</v>
      </c>
      <c r="E142" s="43" t="s">
        <v>213</v>
      </c>
      <c r="F142" s="19">
        <v>1</v>
      </c>
      <c r="G142" s="19" t="s">
        <v>207</v>
      </c>
      <c r="H142" s="19"/>
      <c r="I142" s="19"/>
      <c r="J142" s="19"/>
      <c r="K142" s="19"/>
      <c r="L142" s="19"/>
      <c r="M142" s="19" t="str">
        <f t="shared" si="12"/>
        <v>GRADE C113</v>
      </c>
      <c r="N142" s="9"/>
      <c r="O142" s="19" t="str">
        <f t="shared" si="13"/>
        <v>GRADE C113</v>
      </c>
      <c r="P142" s="19"/>
      <c r="Q142" s="19"/>
      <c r="R142" s="9"/>
    </row>
    <row r="143" spans="1:18" s="16" customFormat="1" ht="12.75" customHeight="1" x14ac:dyDescent="0.35">
      <c r="A143" s="20"/>
      <c r="B143" s="14" t="s">
        <v>214</v>
      </c>
      <c r="C143" s="15">
        <v>95</v>
      </c>
      <c r="E143" s="43" t="s">
        <v>215</v>
      </c>
      <c r="F143" s="19">
        <v>3</v>
      </c>
      <c r="G143" s="19" t="s">
        <v>207</v>
      </c>
      <c r="H143" s="19"/>
      <c r="I143" s="19"/>
      <c r="J143" s="19"/>
      <c r="K143" s="19"/>
      <c r="L143" s="19"/>
      <c r="M143" s="19" t="str">
        <f t="shared" si="12"/>
        <v>GRADE C113</v>
      </c>
      <c r="N143" s="9"/>
      <c r="O143" s="19" t="str">
        <f t="shared" si="13"/>
        <v>GRADE C113</v>
      </c>
      <c r="P143" s="19"/>
      <c r="Q143" s="19"/>
      <c r="R143" s="9"/>
    </row>
    <row r="144" spans="1:18" s="16" customFormat="1" ht="12.75" customHeight="1" x14ac:dyDescent="0.35">
      <c r="A144" s="20"/>
      <c r="B144" s="14" t="s">
        <v>220</v>
      </c>
      <c r="C144" s="15">
        <v>96</v>
      </c>
      <c r="E144" s="43" t="s">
        <v>221</v>
      </c>
      <c r="F144" s="19">
        <v>2</v>
      </c>
      <c r="G144" s="19" t="s">
        <v>219</v>
      </c>
      <c r="H144" s="19"/>
      <c r="I144" s="19"/>
      <c r="J144" s="19"/>
      <c r="K144" s="19"/>
      <c r="L144" s="19"/>
      <c r="M144" s="19" t="str">
        <f t="shared" si="12"/>
        <v>GRADE C112</v>
      </c>
      <c r="N144" s="9"/>
      <c r="O144" s="19" t="str">
        <f t="shared" si="13"/>
        <v>GRADE C112</v>
      </c>
      <c r="P144" s="19"/>
      <c r="Q144" s="19"/>
      <c r="R144" s="9"/>
    </row>
    <row r="145" spans="1:18" s="16" customFormat="1" ht="12.75" customHeight="1" x14ac:dyDescent="0.35">
      <c r="A145" s="20"/>
      <c r="B145" s="14" t="s">
        <v>224</v>
      </c>
      <c r="C145" s="15">
        <v>97</v>
      </c>
      <c r="E145" s="43" t="s">
        <v>19</v>
      </c>
      <c r="F145" s="19">
        <v>2</v>
      </c>
      <c r="G145" s="19" t="s">
        <v>219</v>
      </c>
      <c r="H145" s="19"/>
      <c r="I145" s="19"/>
      <c r="J145" s="19"/>
      <c r="K145" s="19"/>
      <c r="L145" s="19"/>
      <c r="M145" s="19" t="str">
        <f t="shared" si="12"/>
        <v>GRADE C112</v>
      </c>
      <c r="N145" s="9"/>
      <c r="O145" s="19" t="str">
        <f t="shared" si="13"/>
        <v>GRADE C112</v>
      </c>
      <c r="P145" s="19"/>
      <c r="Q145" s="19"/>
      <c r="R145" s="9"/>
    </row>
    <row r="146" spans="1:18" s="16" customFormat="1" ht="12.75" customHeight="1" x14ac:dyDescent="0.35">
      <c r="A146" s="20"/>
      <c r="B146" s="14" t="s">
        <v>225</v>
      </c>
      <c r="C146" s="15">
        <v>98</v>
      </c>
      <c r="E146" s="43" t="s">
        <v>226</v>
      </c>
      <c r="F146" s="19">
        <v>1</v>
      </c>
      <c r="G146" s="19" t="s">
        <v>219</v>
      </c>
      <c r="H146" s="19"/>
      <c r="I146" s="19"/>
      <c r="J146" s="19"/>
      <c r="K146" s="19"/>
      <c r="L146" s="19"/>
      <c r="M146" s="19" t="str">
        <f t="shared" si="12"/>
        <v>GRADE C112</v>
      </c>
      <c r="N146" s="9"/>
      <c r="O146" s="19" t="str">
        <f t="shared" si="13"/>
        <v>GRADE C112</v>
      </c>
      <c r="P146" s="19"/>
      <c r="Q146" s="19"/>
      <c r="R146" s="9"/>
    </row>
    <row r="147" spans="1:18" s="16" customFormat="1" ht="12.75" customHeight="1" x14ac:dyDescent="0.35">
      <c r="A147" s="20"/>
      <c r="B147" s="14" t="s">
        <v>227</v>
      </c>
      <c r="C147" s="15">
        <v>99</v>
      </c>
      <c r="E147" s="43" t="s">
        <v>350</v>
      </c>
      <c r="F147" s="19">
        <v>1</v>
      </c>
      <c r="G147" s="19" t="s">
        <v>228</v>
      </c>
      <c r="H147" s="19"/>
      <c r="I147" s="19"/>
      <c r="J147" s="19"/>
      <c r="K147" s="19"/>
      <c r="L147" s="19"/>
      <c r="M147" s="19" t="str">
        <f t="shared" si="12"/>
        <v>GRADE C111</v>
      </c>
      <c r="N147" s="9"/>
      <c r="O147" s="19" t="str">
        <f t="shared" si="13"/>
        <v>GRADE C111</v>
      </c>
      <c r="P147" s="19"/>
      <c r="Q147" s="19"/>
      <c r="R147" s="9"/>
    </row>
    <row r="148" spans="1:18" s="16" customFormat="1" ht="12.75" customHeight="1" x14ac:dyDescent="0.35">
      <c r="A148" s="20"/>
      <c r="B148" s="14" t="s">
        <v>229</v>
      </c>
      <c r="C148" s="15">
        <v>100</v>
      </c>
      <c r="E148" s="43" t="s">
        <v>230</v>
      </c>
      <c r="F148" s="19">
        <v>2</v>
      </c>
      <c r="G148" s="19" t="s">
        <v>228</v>
      </c>
      <c r="H148" s="19"/>
      <c r="I148" s="19"/>
      <c r="J148" s="19"/>
      <c r="K148" s="19"/>
      <c r="L148" s="19"/>
      <c r="M148" s="19" t="str">
        <f t="shared" si="12"/>
        <v>GRADE C111</v>
      </c>
      <c r="N148" s="9"/>
      <c r="O148" s="19" t="str">
        <f t="shared" si="13"/>
        <v>GRADE C111</v>
      </c>
      <c r="P148" s="19"/>
      <c r="Q148" s="19"/>
      <c r="R148" s="9"/>
    </row>
    <row r="149" spans="1:18" s="16" customFormat="1" ht="12.75" customHeight="1" x14ac:dyDescent="0.35">
      <c r="A149" s="20"/>
      <c r="B149" s="14" t="s">
        <v>231</v>
      </c>
      <c r="C149" s="15">
        <v>101</v>
      </c>
      <c r="E149" s="43" t="s">
        <v>232</v>
      </c>
      <c r="F149" s="19">
        <v>1</v>
      </c>
      <c r="G149" s="19" t="s">
        <v>228</v>
      </c>
      <c r="H149" s="19"/>
      <c r="I149" s="19"/>
      <c r="J149" s="19"/>
      <c r="K149" s="19"/>
      <c r="L149" s="19"/>
      <c r="M149" s="19" t="str">
        <f t="shared" si="12"/>
        <v>GRADE C111</v>
      </c>
      <c r="N149" s="9"/>
      <c r="O149" s="19" t="str">
        <f t="shared" si="13"/>
        <v>GRADE C111</v>
      </c>
      <c r="P149" s="19"/>
      <c r="Q149" s="19"/>
      <c r="R149" s="9"/>
    </row>
    <row r="150" spans="1:18" s="16" customFormat="1" ht="12.75" customHeight="1" x14ac:dyDescent="0.35">
      <c r="A150" s="20"/>
      <c r="B150" s="14" t="s">
        <v>233</v>
      </c>
      <c r="C150" s="15">
        <v>102</v>
      </c>
      <c r="E150" s="43" t="s">
        <v>234</v>
      </c>
      <c r="F150" s="19">
        <v>1</v>
      </c>
      <c r="G150" s="19" t="s">
        <v>228</v>
      </c>
      <c r="H150" s="19"/>
      <c r="I150" s="19"/>
      <c r="J150" s="19"/>
      <c r="K150" s="19"/>
      <c r="L150" s="19"/>
      <c r="M150" s="19" t="str">
        <f t="shared" si="12"/>
        <v>GRADE C111</v>
      </c>
      <c r="N150" s="9"/>
      <c r="O150" s="19" t="str">
        <f t="shared" si="13"/>
        <v>GRADE C111</v>
      </c>
      <c r="P150" s="19"/>
      <c r="Q150" s="19"/>
      <c r="R150" s="9"/>
    </row>
    <row r="151" spans="1:18" s="16" customFormat="1" ht="12.75" customHeight="1" x14ac:dyDescent="0.35">
      <c r="A151" s="20"/>
      <c r="B151" s="14" t="s">
        <v>235</v>
      </c>
      <c r="C151" s="15">
        <v>103</v>
      </c>
      <c r="E151" s="43" t="s">
        <v>236</v>
      </c>
      <c r="F151" s="19">
        <v>1</v>
      </c>
      <c r="G151" s="19" t="s">
        <v>237</v>
      </c>
      <c r="H151" s="19"/>
      <c r="I151" s="19"/>
      <c r="J151" s="19"/>
      <c r="K151" s="19"/>
      <c r="L151" s="19"/>
      <c r="M151" s="19" t="str">
        <f t="shared" si="12"/>
        <v>GRADE C110</v>
      </c>
      <c r="N151" s="9"/>
      <c r="O151" s="19" t="str">
        <f t="shared" si="13"/>
        <v>GRADE C110</v>
      </c>
      <c r="P151" s="19"/>
      <c r="Q151" s="19"/>
      <c r="R151" s="9"/>
    </row>
    <row r="152" spans="1:18" s="16" customFormat="1" ht="12.75" customHeight="1" x14ac:dyDescent="0.35">
      <c r="A152" s="20"/>
      <c r="B152" s="14" t="s">
        <v>238</v>
      </c>
      <c r="C152" s="15">
        <v>104</v>
      </c>
      <c r="E152" s="43" t="s">
        <v>239</v>
      </c>
      <c r="F152" s="19">
        <v>1</v>
      </c>
      <c r="G152" s="19" t="s">
        <v>237</v>
      </c>
      <c r="H152" s="19"/>
      <c r="I152" s="19"/>
      <c r="J152" s="19"/>
      <c r="K152" s="19"/>
      <c r="L152" s="19"/>
      <c r="M152" s="19" t="str">
        <f t="shared" si="12"/>
        <v>GRADE C110</v>
      </c>
      <c r="N152" s="9"/>
      <c r="O152" s="19" t="str">
        <f t="shared" si="13"/>
        <v>GRADE C110</v>
      </c>
      <c r="P152" s="19"/>
      <c r="Q152" s="19"/>
      <c r="R152" s="9"/>
    </row>
    <row r="153" spans="1:18" s="16" customFormat="1" ht="12.75" customHeight="1" x14ac:dyDescent="0.35">
      <c r="A153" s="20"/>
      <c r="B153" s="14" t="s">
        <v>240</v>
      </c>
      <c r="C153" s="15">
        <v>105</v>
      </c>
      <c r="E153" s="43" t="s">
        <v>241</v>
      </c>
      <c r="F153" s="19">
        <v>3</v>
      </c>
      <c r="G153" s="19" t="s">
        <v>237</v>
      </c>
      <c r="H153" s="19"/>
      <c r="I153" s="19"/>
      <c r="J153" s="19"/>
      <c r="K153" s="19"/>
      <c r="L153" s="19"/>
      <c r="M153" s="19" t="str">
        <f t="shared" si="12"/>
        <v>GRADE C110</v>
      </c>
      <c r="N153" s="9"/>
      <c r="O153" s="19" t="str">
        <f t="shared" si="13"/>
        <v>GRADE C110</v>
      </c>
      <c r="P153" s="19"/>
      <c r="Q153" s="19"/>
      <c r="R153" s="9"/>
    </row>
    <row r="154" spans="1:18" s="16" customFormat="1" ht="12.75" customHeight="1" x14ac:dyDescent="0.35">
      <c r="A154" s="20"/>
      <c r="B154" s="14" t="s">
        <v>242</v>
      </c>
      <c r="C154" s="15">
        <v>106</v>
      </c>
      <c r="E154" s="43" t="s">
        <v>243</v>
      </c>
      <c r="F154" s="19">
        <v>2</v>
      </c>
      <c r="G154" s="19" t="s">
        <v>244</v>
      </c>
      <c r="H154" s="19"/>
      <c r="I154" s="19"/>
      <c r="J154" s="19"/>
      <c r="K154" s="19"/>
      <c r="L154" s="19"/>
      <c r="M154" s="19" t="str">
        <f t="shared" si="12"/>
        <v>GRADE C109</v>
      </c>
      <c r="N154" s="9"/>
      <c r="O154" s="19" t="str">
        <f t="shared" si="13"/>
        <v>GRADE C109</v>
      </c>
      <c r="P154" s="19"/>
      <c r="Q154" s="19"/>
      <c r="R154" s="9"/>
    </row>
    <row r="155" spans="1:18" s="16" customFormat="1" ht="12.75" customHeight="1" x14ac:dyDescent="0.35">
      <c r="A155" s="20"/>
      <c r="B155" s="14" t="s">
        <v>247</v>
      </c>
      <c r="C155" s="15">
        <v>107</v>
      </c>
      <c r="E155" s="43" t="s">
        <v>248</v>
      </c>
      <c r="F155" s="19">
        <v>7</v>
      </c>
      <c r="G155" s="19" t="s">
        <v>244</v>
      </c>
      <c r="H155" s="19"/>
      <c r="I155" s="19"/>
      <c r="J155" s="19"/>
      <c r="K155" s="19"/>
      <c r="L155" s="19"/>
      <c r="M155" s="19" t="str">
        <f t="shared" si="12"/>
        <v>GRADE C109</v>
      </c>
      <c r="N155" s="9"/>
      <c r="O155" s="19" t="str">
        <f t="shared" si="13"/>
        <v>GRADE C109</v>
      </c>
      <c r="P155" s="19"/>
      <c r="Q155" s="19"/>
      <c r="R155" s="9"/>
    </row>
    <row r="156" spans="1:18" s="16" customFormat="1" ht="12.75" customHeight="1" x14ac:dyDescent="0.35">
      <c r="A156" s="20"/>
      <c r="B156" s="14" t="s">
        <v>249</v>
      </c>
      <c r="C156" s="15">
        <v>108</v>
      </c>
      <c r="E156" s="43" t="s">
        <v>250</v>
      </c>
      <c r="F156" s="19">
        <v>2</v>
      </c>
      <c r="G156" s="19" t="s">
        <v>244</v>
      </c>
      <c r="H156" s="19"/>
      <c r="I156" s="19"/>
      <c r="J156" s="19"/>
      <c r="K156" s="19"/>
      <c r="L156" s="19"/>
      <c r="M156" s="19" t="str">
        <f t="shared" si="12"/>
        <v>GRADE C109</v>
      </c>
      <c r="N156" s="9"/>
      <c r="O156" s="19" t="str">
        <f t="shared" si="13"/>
        <v>GRADE C109</v>
      </c>
      <c r="P156" s="19"/>
      <c r="Q156" s="19"/>
      <c r="R156" s="9"/>
    </row>
    <row r="157" spans="1:18" s="16" customFormat="1" ht="12.75" customHeight="1" x14ac:dyDescent="0.35">
      <c r="A157" s="20"/>
      <c r="B157" s="14" t="s">
        <v>251</v>
      </c>
      <c r="C157" s="15">
        <v>109</v>
      </c>
      <c r="E157" s="43" t="s">
        <v>252</v>
      </c>
      <c r="F157" s="19">
        <v>3</v>
      </c>
      <c r="G157" s="19" t="s">
        <v>244</v>
      </c>
      <c r="H157" s="19"/>
      <c r="I157" s="19"/>
      <c r="J157" s="19"/>
      <c r="K157" s="19"/>
      <c r="L157" s="19"/>
      <c r="M157" s="19" t="str">
        <f t="shared" si="12"/>
        <v>GRADE C109</v>
      </c>
      <c r="N157" s="9"/>
      <c r="O157" s="19" t="str">
        <f t="shared" si="13"/>
        <v>GRADE C109</v>
      </c>
      <c r="P157" s="19"/>
      <c r="Q157" s="19"/>
      <c r="R157" s="9"/>
    </row>
    <row r="158" spans="1:18" s="16" customFormat="1" ht="12.75" customHeight="1" x14ac:dyDescent="0.35">
      <c r="A158" s="20"/>
      <c r="B158" s="14" t="s">
        <v>253</v>
      </c>
      <c r="C158" s="15">
        <v>110</v>
      </c>
      <c r="E158" s="43" t="s">
        <v>254</v>
      </c>
      <c r="F158" s="19">
        <v>1</v>
      </c>
      <c r="G158" s="19" t="s">
        <v>255</v>
      </c>
      <c r="H158" s="19"/>
      <c r="I158" s="19"/>
      <c r="J158" s="19"/>
      <c r="K158" s="19"/>
      <c r="L158" s="19"/>
      <c r="M158" s="19" t="str">
        <f t="shared" si="12"/>
        <v>GRADE C108</v>
      </c>
      <c r="N158" s="9"/>
      <c r="O158" s="19" t="str">
        <f t="shared" si="13"/>
        <v>GRADE C108</v>
      </c>
      <c r="P158" s="19"/>
      <c r="Q158" s="19"/>
      <c r="R158" s="9"/>
    </row>
    <row r="159" spans="1:18" s="16" customFormat="1" ht="12.75" customHeight="1" x14ac:dyDescent="0.35">
      <c r="A159" s="20"/>
      <c r="B159" s="14" t="s">
        <v>256</v>
      </c>
      <c r="C159" s="15">
        <v>111</v>
      </c>
      <c r="E159" s="43" t="s">
        <v>257</v>
      </c>
      <c r="F159" s="19">
        <v>14</v>
      </c>
      <c r="G159" s="19" t="s">
        <v>255</v>
      </c>
      <c r="H159" s="19"/>
      <c r="I159" s="19"/>
      <c r="J159" s="19"/>
      <c r="K159" s="19"/>
      <c r="L159" s="19"/>
      <c r="M159" s="19" t="str">
        <f t="shared" si="12"/>
        <v>GRADE C108</v>
      </c>
      <c r="N159" s="9"/>
      <c r="O159" s="19" t="str">
        <f t="shared" si="13"/>
        <v>GRADE C108</v>
      </c>
      <c r="P159" s="19"/>
      <c r="Q159" s="19"/>
      <c r="R159" s="9"/>
    </row>
    <row r="160" spans="1:18" s="16" customFormat="1" ht="12.75" customHeight="1" x14ac:dyDescent="0.35">
      <c r="A160" s="20"/>
      <c r="B160" s="14" t="s">
        <v>258</v>
      </c>
      <c r="C160" s="15">
        <v>112</v>
      </c>
      <c r="E160" s="43" t="s">
        <v>259</v>
      </c>
      <c r="F160" s="19">
        <v>1</v>
      </c>
      <c r="G160" s="19" t="s">
        <v>260</v>
      </c>
      <c r="H160" s="19"/>
      <c r="I160" s="19"/>
      <c r="J160" s="19"/>
      <c r="K160" s="19"/>
      <c r="L160" s="19"/>
      <c r="M160" s="19" t="str">
        <f t="shared" si="12"/>
        <v>GRADE C107</v>
      </c>
      <c r="N160" s="9"/>
      <c r="O160" s="19" t="str">
        <f t="shared" si="13"/>
        <v>GRADE C107</v>
      </c>
      <c r="P160" s="19"/>
      <c r="Q160" s="19"/>
      <c r="R160" s="9"/>
    </row>
    <row r="161" spans="1:19" s="16" customFormat="1" ht="12.75" customHeight="1" x14ac:dyDescent="0.35">
      <c r="A161" s="20"/>
      <c r="B161" s="14" t="s">
        <v>261</v>
      </c>
      <c r="C161" s="15">
        <v>113</v>
      </c>
      <c r="E161" s="43" t="s">
        <v>262</v>
      </c>
      <c r="F161" s="19">
        <v>4</v>
      </c>
      <c r="G161" s="19" t="s">
        <v>260</v>
      </c>
      <c r="H161" s="19"/>
      <c r="I161" s="19"/>
      <c r="J161" s="19"/>
      <c r="K161" s="19"/>
      <c r="L161" s="19"/>
      <c r="M161" s="19" t="str">
        <f t="shared" si="12"/>
        <v>GRADE C107</v>
      </c>
      <c r="N161" s="9"/>
      <c r="O161" s="19" t="str">
        <f t="shared" si="13"/>
        <v>GRADE C107</v>
      </c>
      <c r="P161" s="19"/>
      <c r="Q161" s="19"/>
      <c r="R161" s="9"/>
    </row>
    <row r="162" spans="1:19" s="16" customFormat="1" ht="12.75" customHeight="1" x14ac:dyDescent="0.35">
      <c r="A162" s="20"/>
      <c r="B162" s="14" t="s">
        <v>263</v>
      </c>
      <c r="C162" s="15">
        <v>114</v>
      </c>
      <c r="E162" s="43" t="s">
        <v>264</v>
      </c>
      <c r="F162" s="19">
        <v>1</v>
      </c>
      <c r="G162" s="19" t="s">
        <v>265</v>
      </c>
      <c r="H162" s="19"/>
      <c r="I162" s="19"/>
      <c r="J162" s="19"/>
      <c r="K162" s="19"/>
      <c r="L162" s="19"/>
      <c r="M162" s="19" t="str">
        <f t="shared" si="12"/>
        <v>GRADE C106</v>
      </c>
      <c r="N162" s="9"/>
      <c r="O162" s="19" t="str">
        <f t="shared" si="13"/>
        <v>GRADE C106</v>
      </c>
      <c r="P162" s="19"/>
      <c r="Q162" s="19"/>
      <c r="R162" s="9"/>
    </row>
    <row r="163" spans="1:19" s="16" customFormat="1" ht="12.75" customHeight="1" x14ac:dyDescent="0.35">
      <c r="A163" s="20"/>
      <c r="B163" s="14" t="s">
        <v>268</v>
      </c>
      <c r="C163" s="15">
        <v>115</v>
      </c>
      <c r="E163" s="43" t="s">
        <v>269</v>
      </c>
      <c r="F163" s="19">
        <v>4</v>
      </c>
      <c r="G163" s="19" t="s">
        <v>270</v>
      </c>
      <c r="H163" s="19"/>
      <c r="I163" s="19"/>
      <c r="J163" s="19"/>
      <c r="K163" s="19"/>
      <c r="L163" s="19"/>
      <c r="M163" s="19" t="str">
        <f t="shared" si="12"/>
        <v>GRADE C105</v>
      </c>
      <c r="N163" s="9"/>
      <c r="O163" s="19" t="str">
        <f t="shared" si="13"/>
        <v>GRADE C105</v>
      </c>
      <c r="P163" s="19"/>
      <c r="Q163" s="19"/>
      <c r="R163" s="9"/>
    </row>
    <row r="164" spans="1:19" s="16" customFormat="1" ht="12.75" customHeight="1" x14ac:dyDescent="0.35">
      <c r="A164" s="20"/>
      <c r="B164" s="14" t="s">
        <v>271</v>
      </c>
      <c r="C164" s="15">
        <v>116</v>
      </c>
      <c r="E164" s="43" t="s">
        <v>272</v>
      </c>
      <c r="F164" s="19">
        <v>4</v>
      </c>
      <c r="G164" s="19" t="s">
        <v>273</v>
      </c>
      <c r="H164" s="19"/>
      <c r="I164" s="19"/>
      <c r="J164" s="19"/>
      <c r="K164" s="19"/>
      <c r="L164" s="19"/>
      <c r="M164" s="19" t="str">
        <f t="shared" si="12"/>
        <v>GRADE C104</v>
      </c>
      <c r="N164" s="9"/>
      <c r="O164" s="19" t="str">
        <f t="shared" si="13"/>
        <v>GRADE C104</v>
      </c>
      <c r="P164" s="19"/>
      <c r="Q164" s="19"/>
      <c r="R164" s="9"/>
    </row>
    <row r="165" spans="1:19" s="16" customFormat="1" ht="12.75" customHeight="1" x14ac:dyDescent="0.35">
      <c r="A165" s="20"/>
      <c r="B165" s="14" t="s">
        <v>274</v>
      </c>
      <c r="C165" s="15">
        <v>117</v>
      </c>
      <c r="E165" s="43" t="s">
        <v>275</v>
      </c>
      <c r="F165" s="19">
        <v>27</v>
      </c>
      <c r="G165" s="19" t="s">
        <v>276</v>
      </c>
      <c r="H165" s="19"/>
      <c r="I165" s="19"/>
      <c r="J165" s="19"/>
      <c r="K165" s="19"/>
      <c r="L165" s="19"/>
      <c r="M165" s="19" t="str">
        <f t="shared" si="12"/>
        <v>GRADE C103</v>
      </c>
      <c r="N165" s="9"/>
      <c r="O165" s="19" t="str">
        <f t="shared" si="13"/>
        <v>GRADE C103</v>
      </c>
      <c r="P165" s="19"/>
      <c r="Q165" s="19"/>
      <c r="R165" s="9"/>
    </row>
    <row r="166" spans="1:19" s="16" customFormat="1" ht="12.75" customHeight="1" x14ac:dyDescent="0.35">
      <c r="A166" s="20"/>
      <c r="B166" s="14"/>
      <c r="C166" s="15"/>
      <c r="E166" s="18" t="s">
        <v>0</v>
      </c>
      <c r="F166" s="22">
        <f>SUM(F75:F165)</f>
        <v>269</v>
      </c>
      <c r="G166" s="19"/>
      <c r="H166" s="22">
        <f>SUM(H75:H165)</f>
        <v>0</v>
      </c>
      <c r="I166" s="19"/>
      <c r="J166" s="22">
        <f>SUM(J75:J165)</f>
        <v>0</v>
      </c>
      <c r="K166" s="19"/>
      <c r="L166" s="22">
        <f>SUM(L75:L165)</f>
        <v>0</v>
      </c>
      <c r="M166" s="19"/>
      <c r="N166" s="22">
        <f>SUM(N75:N165)</f>
        <v>0</v>
      </c>
      <c r="P166" s="22">
        <f>SUM(P75:P165)</f>
        <v>0</v>
      </c>
      <c r="Q166" s="19"/>
      <c r="R166" s="22">
        <f>SUM(R75:R165)</f>
        <v>0</v>
      </c>
    </row>
    <row r="167" spans="1:19" s="16" customFormat="1" ht="12.75" customHeight="1" x14ac:dyDescent="0.35">
      <c r="A167" s="20"/>
      <c r="B167" s="14"/>
      <c r="C167" s="15"/>
      <c r="E167" s="18"/>
      <c r="F167" s="19"/>
      <c r="G167" s="19"/>
      <c r="H167" s="19"/>
      <c r="I167" s="19"/>
      <c r="J167" s="19"/>
      <c r="K167" s="19"/>
      <c r="L167" s="19"/>
      <c r="M167" s="19"/>
      <c r="N167" s="9"/>
      <c r="P167" s="19"/>
      <c r="Q167" s="19"/>
      <c r="R167" s="9"/>
    </row>
    <row r="168" spans="1:19" s="16" customFormat="1" ht="12.75" customHeight="1" x14ac:dyDescent="0.35">
      <c r="A168" s="20"/>
      <c r="B168" s="14"/>
      <c r="C168" s="15"/>
      <c r="E168" s="17" t="s">
        <v>12</v>
      </c>
      <c r="F168" s="19"/>
      <c r="G168" s="19"/>
      <c r="H168" s="19"/>
      <c r="I168" s="19" t="s">
        <v>98</v>
      </c>
      <c r="J168" s="19"/>
      <c r="K168" s="19"/>
      <c r="L168" s="19"/>
      <c r="M168" s="19"/>
      <c r="N168" s="19"/>
      <c r="O168" s="19"/>
      <c r="P168" s="19"/>
      <c r="Q168" s="19"/>
      <c r="R168" s="19"/>
      <c r="S168" s="19"/>
    </row>
    <row r="169" spans="1:19" s="16" customFormat="1" ht="12.75" customHeight="1" x14ac:dyDescent="0.35">
      <c r="A169" s="20"/>
      <c r="B169" s="14"/>
      <c r="C169" s="15"/>
      <c r="E169" s="17" t="s">
        <v>11</v>
      </c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</row>
    <row r="170" spans="1:19" s="16" customFormat="1" ht="12.75" customHeight="1" x14ac:dyDescent="0.35">
      <c r="A170" s="20"/>
      <c r="B170" s="14"/>
      <c r="C170" s="15">
        <v>118</v>
      </c>
      <c r="E170" s="17" t="s">
        <v>48</v>
      </c>
      <c r="F170" s="19">
        <v>16</v>
      </c>
      <c r="G170" s="19">
        <v>130522.91226311904</v>
      </c>
      <c r="H170" s="19"/>
      <c r="I170" s="19"/>
      <c r="J170" s="19"/>
      <c r="K170" s="19"/>
      <c r="L170" s="19"/>
      <c r="M170" s="19">
        <f t="shared" ref="M170:M182" si="14">G170*(1+$T$8)</f>
        <v>133002.84759611828</v>
      </c>
      <c r="N170" s="19"/>
      <c r="O170" s="19">
        <f t="shared" ref="O170:O182" si="15">M170*(1+$T$8)</f>
        <v>135529.90170044452</v>
      </c>
      <c r="P170" s="19"/>
      <c r="Q170" s="19"/>
      <c r="R170" s="19"/>
      <c r="S170" s="19"/>
    </row>
    <row r="171" spans="1:19" s="16" customFormat="1" ht="12.75" customHeight="1" x14ac:dyDescent="0.35">
      <c r="A171" s="20"/>
      <c r="B171" s="14"/>
      <c r="C171" s="15">
        <v>119</v>
      </c>
      <c r="E171" s="17" t="s">
        <v>27</v>
      </c>
      <c r="F171" s="19">
        <v>38</v>
      </c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</row>
    <row r="172" spans="1:19" s="16" customFormat="1" ht="12.75" customHeight="1" x14ac:dyDescent="0.35">
      <c r="A172" s="20"/>
      <c r="B172" s="14"/>
      <c r="C172" s="15"/>
      <c r="E172" s="17" t="s">
        <v>25</v>
      </c>
      <c r="F172" s="19"/>
      <c r="G172" s="19">
        <v>124848.35515589705</v>
      </c>
      <c r="H172" s="19"/>
      <c r="I172" s="19"/>
      <c r="J172" s="19"/>
      <c r="K172" s="19"/>
      <c r="L172" s="19"/>
      <c r="M172" s="19">
        <f t="shared" si="14"/>
        <v>127220.47390385908</v>
      </c>
      <c r="N172" s="19"/>
      <c r="O172" s="19">
        <f t="shared" si="15"/>
        <v>129637.66290803239</v>
      </c>
      <c r="P172" s="19"/>
      <c r="Q172" s="19"/>
      <c r="R172" s="19"/>
      <c r="S172" s="19"/>
    </row>
    <row r="173" spans="1:19" s="16" customFormat="1" ht="12.75" customHeight="1" x14ac:dyDescent="0.35">
      <c r="A173" s="20"/>
      <c r="B173" s="14"/>
      <c r="C173" s="15"/>
      <c r="E173" s="17" t="s">
        <v>24</v>
      </c>
      <c r="F173" s="19"/>
      <c r="G173" s="19">
        <v>110648.46439282014</v>
      </c>
      <c r="H173" s="19"/>
      <c r="I173" s="19"/>
      <c r="J173" s="19"/>
      <c r="K173" s="19"/>
      <c r="L173" s="19"/>
      <c r="M173" s="19">
        <f t="shared" si="14"/>
        <v>112750.78521628371</v>
      </c>
      <c r="N173" s="19"/>
      <c r="O173" s="19">
        <f t="shared" si="15"/>
        <v>114893.05013539309</v>
      </c>
      <c r="P173" s="19"/>
      <c r="Q173" s="19"/>
      <c r="R173" s="19"/>
      <c r="S173" s="19"/>
    </row>
    <row r="174" spans="1:19" s="16" customFormat="1" ht="12.75" customHeight="1" x14ac:dyDescent="0.35">
      <c r="A174" s="20"/>
      <c r="B174" s="14"/>
      <c r="C174" s="15"/>
      <c r="E174" s="17" t="s">
        <v>23</v>
      </c>
      <c r="F174" s="19"/>
      <c r="G174" s="19">
        <v>102132.57933348056</v>
      </c>
      <c r="H174" s="19"/>
      <c r="I174" s="19"/>
      <c r="J174" s="19"/>
      <c r="K174" s="19"/>
      <c r="L174" s="19"/>
      <c r="M174" s="19">
        <f t="shared" si="14"/>
        <v>104073.09834081668</v>
      </c>
      <c r="N174" s="19"/>
      <c r="O174" s="19">
        <f t="shared" si="15"/>
        <v>106050.48720929219</v>
      </c>
      <c r="P174" s="19"/>
      <c r="Q174" s="19"/>
      <c r="R174" s="19"/>
      <c r="S174" s="19"/>
    </row>
    <row r="175" spans="1:19" s="16" customFormat="1" ht="12.75" customHeight="1" x14ac:dyDescent="0.35">
      <c r="A175" s="20"/>
      <c r="B175" s="14"/>
      <c r="C175" s="15"/>
      <c r="E175" s="17" t="s">
        <v>22</v>
      </c>
      <c r="F175" s="19"/>
      <c r="G175" s="19">
        <v>85085.961420277294</v>
      </c>
      <c r="H175" s="19"/>
      <c r="I175" s="19"/>
      <c r="J175" s="19"/>
      <c r="K175" s="19"/>
      <c r="L175" s="19"/>
      <c r="M175" s="19">
        <f t="shared" si="14"/>
        <v>86702.59468726255</v>
      </c>
      <c r="N175" s="19"/>
      <c r="O175" s="19">
        <f t="shared" si="15"/>
        <v>88349.943986320533</v>
      </c>
      <c r="P175" s="19"/>
      <c r="Q175" s="19"/>
      <c r="R175" s="19"/>
      <c r="S175" s="19"/>
    </row>
    <row r="176" spans="1:19" s="16" customFormat="1" ht="12.75" customHeight="1" x14ac:dyDescent="0.35">
      <c r="A176" s="20"/>
      <c r="B176" s="14"/>
      <c r="C176" s="15">
        <v>120</v>
      </c>
      <c r="E176" s="17" t="s">
        <v>353</v>
      </c>
      <c r="F176" s="19">
        <v>1</v>
      </c>
      <c r="G176" s="19">
        <v>110648.46439282014</v>
      </c>
      <c r="H176" s="19"/>
      <c r="I176" s="19"/>
      <c r="J176" s="19"/>
      <c r="K176" s="19"/>
      <c r="L176" s="19"/>
      <c r="M176" s="19">
        <f t="shared" si="14"/>
        <v>112750.78521628371</v>
      </c>
      <c r="N176" s="19"/>
      <c r="O176" s="19">
        <f t="shared" si="15"/>
        <v>114893.05013539309</v>
      </c>
      <c r="P176" s="19"/>
      <c r="Q176" s="19"/>
      <c r="R176" s="19"/>
      <c r="S176" s="19"/>
    </row>
    <row r="177" spans="1:19" s="16" customFormat="1" ht="12.75" customHeight="1" x14ac:dyDescent="0.35">
      <c r="A177" s="20"/>
      <c r="B177" s="14"/>
      <c r="C177" s="15">
        <v>121</v>
      </c>
      <c r="E177" s="17" t="s">
        <v>21</v>
      </c>
      <c r="F177" s="19">
        <v>1</v>
      </c>
      <c r="G177" s="19">
        <v>108754.69569124248</v>
      </c>
      <c r="H177" s="19"/>
      <c r="I177" s="19"/>
      <c r="J177" s="19"/>
      <c r="K177" s="19"/>
      <c r="L177" s="19"/>
      <c r="M177" s="19">
        <f t="shared" si="14"/>
        <v>110821.03490937607</v>
      </c>
      <c r="N177" s="19"/>
      <c r="O177" s="19">
        <f t="shared" si="15"/>
        <v>112926.63457265421</v>
      </c>
      <c r="P177" s="19"/>
      <c r="Q177" s="19"/>
      <c r="R177" s="19"/>
      <c r="S177" s="19"/>
    </row>
    <row r="178" spans="1:19" s="16" customFormat="1" ht="12.75" customHeight="1" x14ac:dyDescent="0.35">
      <c r="A178" s="20"/>
      <c r="B178" s="14"/>
      <c r="C178" s="15">
        <v>122</v>
      </c>
      <c r="E178" s="17" t="s">
        <v>47</v>
      </c>
      <c r="F178" s="19">
        <v>1</v>
      </c>
      <c r="G178" s="19">
        <v>105949.81232568414</v>
      </c>
      <c r="H178" s="19"/>
      <c r="I178" s="19"/>
      <c r="J178" s="19"/>
      <c r="K178" s="19"/>
      <c r="L178" s="19"/>
      <c r="M178" s="19">
        <f t="shared" si="14"/>
        <v>107962.85875987212</v>
      </c>
      <c r="N178" s="19"/>
      <c r="O178" s="19">
        <f t="shared" si="15"/>
        <v>110014.15307630968</v>
      </c>
      <c r="P178" s="19"/>
      <c r="Q178" s="19"/>
      <c r="R178" s="19"/>
      <c r="S178" s="19"/>
    </row>
    <row r="179" spans="1:19" s="16" customFormat="1" ht="12.75" customHeight="1" x14ac:dyDescent="0.35">
      <c r="A179" s="20"/>
      <c r="B179" s="14"/>
      <c r="C179" s="15">
        <v>123</v>
      </c>
      <c r="E179" s="17" t="s">
        <v>352</v>
      </c>
      <c r="F179" s="19">
        <v>5</v>
      </c>
      <c r="G179" s="19">
        <v>89722.52271031242</v>
      </c>
      <c r="H179" s="19"/>
      <c r="I179" s="19"/>
      <c r="J179" s="19"/>
      <c r="K179" s="19"/>
      <c r="L179" s="19"/>
      <c r="M179" s="19">
        <f t="shared" si="14"/>
        <v>91427.25064180835</v>
      </c>
      <c r="N179" s="19"/>
      <c r="O179" s="19">
        <f t="shared" si="15"/>
        <v>93164.3684040027</v>
      </c>
      <c r="P179" s="19"/>
      <c r="Q179" s="19"/>
      <c r="R179" s="19"/>
      <c r="S179" s="19"/>
    </row>
    <row r="180" spans="1:19" s="16" customFormat="1" ht="12.75" customHeight="1" x14ac:dyDescent="0.35">
      <c r="A180" s="20"/>
      <c r="B180" s="14"/>
      <c r="C180" s="15">
        <v>124</v>
      </c>
      <c r="E180" s="17" t="s">
        <v>45</v>
      </c>
      <c r="F180" s="19">
        <v>1</v>
      </c>
      <c r="G180" s="19">
        <v>85085.961420277294</v>
      </c>
      <c r="H180" s="19"/>
      <c r="I180" s="19"/>
      <c r="J180" s="19"/>
      <c r="K180" s="19"/>
      <c r="L180" s="19"/>
      <c r="M180" s="19">
        <f t="shared" si="14"/>
        <v>86702.59468726255</v>
      </c>
      <c r="N180" s="19"/>
      <c r="O180" s="19">
        <f t="shared" si="15"/>
        <v>88349.943986320533</v>
      </c>
      <c r="P180" s="19"/>
      <c r="Q180" s="19"/>
      <c r="R180" s="19"/>
      <c r="S180" s="19"/>
    </row>
    <row r="181" spans="1:19" s="16" customFormat="1" ht="12.75" customHeight="1" x14ac:dyDescent="0.35">
      <c r="A181" s="20"/>
      <c r="B181" s="14"/>
      <c r="C181" s="15">
        <v>125</v>
      </c>
      <c r="E181" s="17" t="s">
        <v>351</v>
      </c>
      <c r="F181" s="19">
        <v>2</v>
      </c>
      <c r="G181" s="19">
        <v>78853.937118649308</v>
      </c>
      <c r="H181" s="19"/>
      <c r="I181" s="19"/>
      <c r="J181" s="19"/>
      <c r="K181" s="19"/>
      <c r="L181" s="19"/>
      <c r="M181" s="19">
        <f t="shared" si="14"/>
        <v>80352.161923903637</v>
      </c>
      <c r="N181" s="19"/>
      <c r="O181" s="19">
        <f t="shared" si="15"/>
        <v>81878.853000457791</v>
      </c>
      <c r="P181" s="19"/>
      <c r="Q181" s="19"/>
      <c r="R181" s="19"/>
      <c r="S181" s="19"/>
    </row>
    <row r="182" spans="1:19" s="16" customFormat="1" ht="12.75" customHeight="1" x14ac:dyDescent="0.35">
      <c r="A182" s="20"/>
      <c r="B182" s="14"/>
      <c r="C182" s="15">
        <v>126</v>
      </c>
      <c r="E182" s="17" t="s">
        <v>18</v>
      </c>
      <c r="F182" s="21">
        <v>2</v>
      </c>
      <c r="G182" s="19">
        <v>28133.871024221706</v>
      </c>
      <c r="H182" s="21"/>
      <c r="I182" s="19"/>
      <c r="J182" s="21"/>
      <c r="K182" s="19"/>
      <c r="L182" s="21"/>
      <c r="M182" s="19">
        <f t="shared" si="14"/>
        <v>28668.414573681915</v>
      </c>
      <c r="N182" s="21"/>
      <c r="O182" s="19">
        <f t="shared" si="15"/>
        <v>29213.11445058187</v>
      </c>
      <c r="P182" s="21"/>
      <c r="Q182" s="19"/>
      <c r="R182" s="21"/>
      <c r="S182" s="19"/>
    </row>
    <row r="183" spans="1:19" s="16" customFormat="1" ht="12.75" customHeight="1" x14ac:dyDescent="0.35">
      <c r="A183" s="20"/>
      <c r="B183" s="14"/>
      <c r="C183" s="15"/>
      <c r="E183" s="18" t="s">
        <v>0</v>
      </c>
      <c r="F183" s="19">
        <f>SUM(F170:F182)</f>
        <v>67</v>
      </c>
      <c r="G183" s="19"/>
      <c r="H183" s="19">
        <f>SUM(H170:H182)</f>
        <v>0</v>
      </c>
      <c r="I183" s="19"/>
      <c r="J183" s="19">
        <f>SUM(J170:J182)</f>
        <v>0</v>
      </c>
      <c r="K183" s="19"/>
      <c r="L183" s="19">
        <f>SUM(L170:L182)</f>
        <v>0</v>
      </c>
      <c r="M183" s="19"/>
      <c r="N183" s="19">
        <f>SUM(N170:N182)</f>
        <v>0</v>
      </c>
      <c r="O183" s="19"/>
      <c r="P183" s="19">
        <f>SUM(P170:P182)</f>
        <v>0</v>
      </c>
      <c r="Q183" s="19"/>
      <c r="R183" s="19">
        <f>SUM(R170:R182)</f>
        <v>0</v>
      </c>
      <c r="S183" s="19"/>
    </row>
    <row r="184" spans="1:19" s="16" customFormat="1" ht="12.75" customHeight="1" x14ac:dyDescent="0.35">
      <c r="A184" s="20"/>
      <c r="B184" s="14"/>
      <c r="C184" s="15"/>
      <c r="E184" s="18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</row>
    <row r="185" spans="1:19" s="16" customFormat="1" ht="12.75" customHeight="1" x14ac:dyDescent="0.35">
      <c r="A185" s="20"/>
      <c r="B185" s="14"/>
      <c r="C185" s="15"/>
      <c r="E185" s="17" t="s">
        <v>46</v>
      </c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</row>
    <row r="186" spans="1:19" s="16" customFormat="1" ht="12.75" customHeight="1" x14ac:dyDescent="0.35">
      <c r="A186" s="20"/>
      <c r="B186" s="14"/>
      <c r="C186" s="15"/>
      <c r="E186" s="17" t="s">
        <v>11</v>
      </c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</row>
    <row r="187" spans="1:19" s="16" customFormat="1" ht="12.75" customHeight="1" x14ac:dyDescent="0.35">
      <c r="A187" s="20"/>
      <c r="B187" s="14"/>
      <c r="C187" s="15">
        <v>127</v>
      </c>
      <c r="E187" s="17" t="s">
        <v>27</v>
      </c>
      <c r="F187" s="19">
        <v>132</v>
      </c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</row>
    <row r="188" spans="1:19" s="16" customFormat="1" ht="12.75" customHeight="1" x14ac:dyDescent="0.35">
      <c r="A188" s="20"/>
      <c r="B188" s="14"/>
      <c r="C188" s="15"/>
      <c r="E188" s="17" t="s">
        <v>26</v>
      </c>
      <c r="F188" s="19"/>
      <c r="G188" s="19">
        <v>131905.10695336532</v>
      </c>
      <c r="H188" s="19"/>
      <c r="I188" s="19"/>
      <c r="J188" s="19"/>
      <c r="K188" s="19"/>
      <c r="L188" s="19"/>
      <c r="M188" s="19">
        <f t="shared" ref="M188:M196" si="16">G188*(1+$T$8)</f>
        <v>134411.30398547926</v>
      </c>
      <c r="N188" s="19"/>
      <c r="O188" s="19">
        <f t="shared" ref="O188:O196" si="17">M188*(1+$T$8)</f>
        <v>136965.11876120334</v>
      </c>
      <c r="P188" s="19"/>
      <c r="Q188" s="19"/>
      <c r="R188" s="19"/>
      <c r="S188" s="19"/>
    </row>
    <row r="189" spans="1:19" s="16" customFormat="1" ht="12.75" customHeight="1" x14ac:dyDescent="0.35">
      <c r="A189" s="20"/>
      <c r="B189" s="14"/>
      <c r="C189" s="15"/>
      <c r="E189" s="17" t="s">
        <v>25</v>
      </c>
      <c r="F189" s="19"/>
      <c r="G189" s="19">
        <v>122008.37700328168</v>
      </c>
      <c r="I189" s="19"/>
      <c r="K189" s="19"/>
      <c r="L189" s="19"/>
      <c r="M189" s="19">
        <f t="shared" si="16"/>
        <v>124326.53616634403</v>
      </c>
      <c r="N189" s="19"/>
      <c r="O189" s="19">
        <f t="shared" si="17"/>
        <v>126688.74035350455</v>
      </c>
      <c r="P189" s="19"/>
      <c r="Q189" s="19"/>
      <c r="R189" s="19"/>
      <c r="S189" s="19"/>
    </row>
    <row r="190" spans="1:19" s="16" customFormat="1" ht="12.75" customHeight="1" x14ac:dyDescent="0.35">
      <c r="A190" s="20"/>
      <c r="B190" s="14"/>
      <c r="C190" s="15"/>
      <c r="E190" s="17" t="s">
        <v>24</v>
      </c>
      <c r="F190" s="19"/>
      <c r="G190" s="19">
        <v>107804.43684169819</v>
      </c>
      <c r="I190" s="19"/>
      <c r="K190" s="19"/>
      <c r="L190" s="19"/>
      <c r="M190" s="19">
        <f t="shared" si="16"/>
        <v>109852.72114169045</v>
      </c>
      <c r="N190" s="19"/>
      <c r="O190" s="19">
        <f t="shared" si="17"/>
        <v>111939.92284338255</v>
      </c>
      <c r="P190" s="19"/>
      <c r="Q190" s="19"/>
      <c r="R190" s="19"/>
      <c r="S190" s="19"/>
    </row>
    <row r="191" spans="1:19" s="16" customFormat="1" ht="12.75" customHeight="1" x14ac:dyDescent="0.35">
      <c r="A191" s="20"/>
      <c r="B191" s="14"/>
      <c r="C191" s="15"/>
      <c r="E191" s="17" t="s">
        <v>23</v>
      </c>
      <c r="F191" s="19"/>
      <c r="G191" s="19">
        <v>99287.201982856423</v>
      </c>
      <c r="I191" s="19"/>
      <c r="K191" s="19"/>
      <c r="L191" s="19"/>
      <c r="M191" s="19">
        <f t="shared" si="16"/>
        <v>101173.65882053069</v>
      </c>
      <c r="N191" s="19"/>
      <c r="O191" s="19">
        <f t="shared" si="17"/>
        <v>103095.95833812076</v>
      </c>
      <c r="P191" s="19"/>
      <c r="Q191" s="19"/>
      <c r="R191" s="19"/>
      <c r="S191" s="19"/>
    </row>
    <row r="192" spans="1:19" s="16" customFormat="1" ht="12.75" customHeight="1" x14ac:dyDescent="0.35">
      <c r="A192" s="20"/>
      <c r="B192" s="14"/>
      <c r="C192" s="15"/>
      <c r="E192" s="17" t="s">
        <v>22</v>
      </c>
      <c r="F192" s="19"/>
      <c r="G192" s="19">
        <v>82248.682866666277</v>
      </c>
      <c r="I192" s="19"/>
      <c r="K192" s="19"/>
      <c r="L192" s="19"/>
      <c r="M192" s="19">
        <f t="shared" si="16"/>
        <v>83811.407841132925</v>
      </c>
      <c r="N192" s="19"/>
      <c r="O192" s="19">
        <f t="shared" si="17"/>
        <v>85403.82459011444</v>
      </c>
      <c r="P192" s="19"/>
      <c r="Q192" s="19"/>
      <c r="R192" s="19"/>
      <c r="S192" s="19"/>
    </row>
    <row r="193" spans="1:19" s="16" customFormat="1" ht="12.75" customHeight="1" x14ac:dyDescent="0.35">
      <c r="A193" s="20"/>
      <c r="B193" s="14"/>
      <c r="C193" s="15">
        <v>128</v>
      </c>
      <c r="E193" s="17" t="s">
        <v>45</v>
      </c>
      <c r="F193" s="19">
        <v>2</v>
      </c>
      <c r="G193" s="19">
        <v>82248.682866666277</v>
      </c>
      <c r="H193" s="19"/>
      <c r="I193" s="19"/>
      <c r="J193" s="19"/>
      <c r="K193" s="19"/>
      <c r="L193" s="19"/>
      <c r="M193" s="19">
        <f t="shared" si="16"/>
        <v>83811.407841132925</v>
      </c>
      <c r="N193" s="19"/>
      <c r="O193" s="19">
        <f t="shared" si="17"/>
        <v>85403.82459011444</v>
      </c>
      <c r="P193" s="19"/>
      <c r="Q193" s="19"/>
      <c r="R193" s="19"/>
      <c r="S193" s="19"/>
    </row>
    <row r="194" spans="1:19" s="16" customFormat="1" ht="12.75" customHeight="1" x14ac:dyDescent="0.35">
      <c r="A194" s="20"/>
      <c r="B194" s="14"/>
      <c r="C194" s="15">
        <v>129</v>
      </c>
      <c r="E194" s="17" t="s">
        <v>44</v>
      </c>
      <c r="F194" s="19">
        <v>2</v>
      </c>
      <c r="G194" s="19">
        <v>61353.786572708981</v>
      </c>
      <c r="H194" s="19"/>
      <c r="I194" s="19"/>
      <c r="J194" s="19"/>
      <c r="K194" s="19"/>
      <c r="L194" s="19"/>
      <c r="M194" s="19">
        <f t="shared" si="16"/>
        <v>62519.508517590446</v>
      </c>
      <c r="N194" s="19"/>
      <c r="O194" s="19">
        <f t="shared" si="17"/>
        <v>63707.379179424657</v>
      </c>
      <c r="P194" s="19"/>
      <c r="Q194" s="19"/>
      <c r="R194" s="19"/>
      <c r="S194" s="19"/>
    </row>
    <row r="195" spans="1:19" s="16" customFormat="1" ht="12.75" customHeight="1" x14ac:dyDescent="0.35">
      <c r="A195" s="20"/>
      <c r="B195" s="14"/>
      <c r="C195" s="15">
        <v>130</v>
      </c>
      <c r="E195" s="17" t="s">
        <v>43</v>
      </c>
      <c r="F195" s="19">
        <v>53</v>
      </c>
      <c r="G195" s="19">
        <v>45682.614352241013</v>
      </c>
      <c r="H195" s="19"/>
      <c r="I195" s="19"/>
      <c r="J195" s="19"/>
      <c r="K195" s="19"/>
      <c r="L195" s="19"/>
      <c r="M195" s="19">
        <f t="shared" si="16"/>
        <v>46550.584024933589</v>
      </c>
      <c r="N195" s="19"/>
      <c r="O195" s="19">
        <f t="shared" si="17"/>
        <v>47435.045121407325</v>
      </c>
      <c r="P195" s="19"/>
      <c r="Q195" s="19"/>
      <c r="R195" s="19"/>
      <c r="S195" s="19"/>
    </row>
    <row r="196" spans="1:19" s="16" customFormat="1" ht="12.75" customHeight="1" x14ac:dyDescent="0.35">
      <c r="A196" s="20"/>
      <c r="B196" s="14"/>
      <c r="C196" s="15">
        <v>131</v>
      </c>
      <c r="E196" s="17" t="s">
        <v>42</v>
      </c>
      <c r="F196" s="21">
        <v>6</v>
      </c>
      <c r="G196" s="19">
        <v>32736.687326701969</v>
      </c>
      <c r="H196" s="21"/>
      <c r="I196" s="19"/>
      <c r="J196" s="21"/>
      <c r="K196" s="19"/>
      <c r="L196" s="21"/>
      <c r="M196" s="19">
        <f t="shared" si="16"/>
        <v>33358.684385909306</v>
      </c>
      <c r="N196" s="21"/>
      <c r="O196" s="19">
        <f t="shared" si="17"/>
        <v>33992.499389241581</v>
      </c>
      <c r="P196" s="21"/>
      <c r="Q196" s="19"/>
      <c r="R196" s="21"/>
      <c r="S196" s="19"/>
    </row>
    <row r="197" spans="1:19" s="16" customFormat="1" ht="12.75" customHeight="1" x14ac:dyDescent="0.35">
      <c r="A197" s="20"/>
      <c r="B197" s="14"/>
      <c r="C197" s="15"/>
      <c r="E197" s="18" t="s">
        <v>0</v>
      </c>
      <c r="F197" s="19">
        <f>SUM(F187:F196)</f>
        <v>195</v>
      </c>
      <c r="G197" s="19"/>
      <c r="H197" s="19">
        <f>SUM(H187:H196)</f>
        <v>0</v>
      </c>
      <c r="I197" s="19"/>
      <c r="J197" s="19">
        <f>SUM(J187:J196)</f>
        <v>0</v>
      </c>
      <c r="K197" s="19"/>
      <c r="L197" s="19">
        <f>SUM(L187:L196)</f>
        <v>0</v>
      </c>
      <c r="M197" s="19"/>
      <c r="N197" s="19">
        <f>SUM(N187:N196)</f>
        <v>0</v>
      </c>
      <c r="O197" s="19"/>
      <c r="P197" s="19">
        <f>SUM(P187:P196)</f>
        <v>0</v>
      </c>
      <c r="Q197" s="19"/>
      <c r="R197" s="19">
        <f>SUM(R187:R196)</f>
        <v>0</v>
      </c>
      <c r="S197" s="19"/>
    </row>
    <row r="198" spans="1:19" s="16" customFormat="1" ht="12.75" customHeight="1" x14ac:dyDescent="0.35">
      <c r="A198" s="20"/>
      <c r="B198" s="14"/>
      <c r="C198" s="15"/>
      <c r="E198" s="18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</row>
    <row r="199" spans="1:19" s="16" customFormat="1" ht="12.75" customHeight="1" x14ac:dyDescent="0.35">
      <c r="A199" s="20"/>
      <c r="B199" s="14"/>
      <c r="C199" s="15"/>
      <c r="E199" s="17" t="s">
        <v>41</v>
      </c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</row>
    <row r="200" spans="1:19" ht="12.75" customHeight="1" x14ac:dyDescent="0.35">
      <c r="A200" s="20"/>
      <c r="B200" s="14"/>
      <c r="D200" s="16"/>
      <c r="E200" s="16" t="s">
        <v>40</v>
      </c>
    </row>
    <row r="201" spans="1:19" ht="12.75" customHeight="1" x14ac:dyDescent="0.35">
      <c r="A201" s="20"/>
      <c r="B201" s="14"/>
      <c r="C201" s="15">
        <v>132</v>
      </c>
      <c r="D201" s="16"/>
      <c r="E201" s="16" t="s">
        <v>39</v>
      </c>
      <c r="F201" s="19">
        <v>7</v>
      </c>
      <c r="G201" s="19">
        <v>159589.49474335657</v>
      </c>
      <c r="M201" s="19">
        <f t="shared" ref="M201:M213" si="18">G201*(1+$T$8)</f>
        <v>162621.69514348032</v>
      </c>
      <c r="O201" s="19">
        <f t="shared" ref="O201:O213" si="19">M201*(1+$T$8)</f>
        <v>165711.50735120644</v>
      </c>
    </row>
    <row r="202" spans="1:19" ht="12.75" customHeight="1" x14ac:dyDescent="0.35">
      <c r="A202" s="20"/>
      <c r="B202" s="14"/>
      <c r="C202" s="15">
        <v>133</v>
      </c>
      <c r="D202" s="16"/>
      <c r="E202" s="16" t="s">
        <v>38</v>
      </c>
      <c r="F202" s="19">
        <v>1</v>
      </c>
      <c r="G202" s="19">
        <v>130289.39694923954</v>
      </c>
      <c r="M202" s="19">
        <f t="shared" si="18"/>
        <v>132764.89549127509</v>
      </c>
      <c r="O202" s="19">
        <f t="shared" si="19"/>
        <v>135287.42850560931</v>
      </c>
    </row>
    <row r="203" spans="1:19" ht="12.75" customHeight="1" x14ac:dyDescent="0.35">
      <c r="A203" s="20"/>
      <c r="B203" s="14"/>
      <c r="C203" s="15">
        <v>134</v>
      </c>
      <c r="D203" s="16"/>
      <c r="E203" s="17" t="s">
        <v>37</v>
      </c>
      <c r="F203" s="19">
        <v>1</v>
      </c>
      <c r="G203" s="19">
        <v>102333.69945930739</v>
      </c>
      <c r="M203" s="19">
        <f t="shared" si="18"/>
        <v>104278.03974903421</v>
      </c>
      <c r="O203" s="19">
        <f t="shared" si="19"/>
        <v>106259.32250426586</v>
      </c>
    </row>
    <row r="204" spans="1:19" ht="12.75" customHeight="1" x14ac:dyDescent="0.35">
      <c r="A204" s="20"/>
      <c r="B204" s="14"/>
      <c r="C204" s="15">
        <v>135</v>
      </c>
      <c r="D204" s="16"/>
      <c r="E204" s="17" t="s">
        <v>36</v>
      </c>
      <c r="F204" s="19">
        <v>1</v>
      </c>
      <c r="G204" s="19">
        <v>99650.298048946483</v>
      </c>
      <c r="M204" s="19">
        <f t="shared" si="18"/>
        <v>101543.65371187645</v>
      </c>
      <c r="O204" s="19">
        <f t="shared" si="19"/>
        <v>103472.98313240209</v>
      </c>
    </row>
    <row r="205" spans="1:19" ht="12.75" customHeight="1" x14ac:dyDescent="0.35">
      <c r="A205" s="20"/>
      <c r="B205" s="14"/>
      <c r="C205" s="15">
        <v>136</v>
      </c>
      <c r="D205" s="16"/>
      <c r="E205" s="17" t="s">
        <v>354</v>
      </c>
      <c r="F205" s="19">
        <v>2</v>
      </c>
      <c r="G205" s="19">
        <v>99650.298048946483</v>
      </c>
      <c r="M205" s="19">
        <f t="shared" si="18"/>
        <v>101543.65371187645</v>
      </c>
      <c r="O205" s="19">
        <f t="shared" si="19"/>
        <v>103472.98313240209</v>
      </c>
    </row>
    <row r="206" spans="1:19" ht="12.75" customHeight="1" x14ac:dyDescent="0.35">
      <c r="A206" s="20"/>
      <c r="B206" s="14"/>
      <c r="C206" s="15">
        <v>137</v>
      </c>
      <c r="D206" s="16"/>
      <c r="E206" s="17" t="s">
        <v>35</v>
      </c>
      <c r="F206" s="19">
        <v>13</v>
      </c>
      <c r="G206" s="19">
        <v>99636.80005392454</v>
      </c>
      <c r="M206" s="19">
        <f t="shared" si="18"/>
        <v>101529.89925494909</v>
      </c>
      <c r="O206" s="19">
        <f t="shared" si="19"/>
        <v>103458.96734079311</v>
      </c>
    </row>
    <row r="207" spans="1:19" ht="12.75" customHeight="1" x14ac:dyDescent="0.35">
      <c r="A207" s="20"/>
      <c r="B207" s="14"/>
      <c r="C207" s="15">
        <v>138</v>
      </c>
      <c r="D207" s="16"/>
      <c r="E207" s="17" t="s">
        <v>34</v>
      </c>
      <c r="F207" s="19">
        <v>1</v>
      </c>
      <c r="G207" s="19">
        <v>96887.442110020987</v>
      </c>
      <c r="M207" s="19">
        <f t="shared" si="18"/>
        <v>98728.303510111378</v>
      </c>
      <c r="O207" s="19">
        <f t="shared" si="19"/>
        <v>100604.14127680348</v>
      </c>
    </row>
    <row r="208" spans="1:19" ht="12.75" customHeight="1" x14ac:dyDescent="0.35">
      <c r="A208" s="20"/>
      <c r="B208" s="14"/>
      <c r="C208" s="15">
        <v>139</v>
      </c>
      <c r="D208" s="16"/>
      <c r="E208" s="17" t="s">
        <v>33</v>
      </c>
      <c r="F208" s="19">
        <v>8</v>
      </c>
      <c r="G208" s="19">
        <v>93577.55008857738</v>
      </c>
      <c r="M208" s="19">
        <f t="shared" si="18"/>
        <v>95355.523540260343</v>
      </c>
      <c r="O208" s="19">
        <f t="shared" si="19"/>
        <v>97167.278487525284</v>
      </c>
    </row>
    <row r="209" spans="1:20" ht="12.75" customHeight="1" x14ac:dyDescent="0.35">
      <c r="A209" s="20"/>
      <c r="B209" s="14"/>
      <c r="C209" s="15">
        <v>140</v>
      </c>
      <c r="D209" s="16"/>
      <c r="E209" s="17" t="s">
        <v>32</v>
      </c>
      <c r="F209" s="19">
        <v>1</v>
      </c>
      <c r="G209" s="19">
        <v>93577.55008857738</v>
      </c>
      <c r="M209" s="19">
        <f t="shared" si="18"/>
        <v>95355.523540260343</v>
      </c>
      <c r="O209" s="19">
        <f t="shared" si="19"/>
        <v>97167.278487525284</v>
      </c>
    </row>
    <row r="210" spans="1:20" ht="12.75" customHeight="1" x14ac:dyDescent="0.35">
      <c r="A210" s="20"/>
      <c r="B210" s="14"/>
      <c r="C210" s="15">
        <v>141</v>
      </c>
      <c r="D210" s="16"/>
      <c r="E210" s="17" t="s">
        <v>97</v>
      </c>
      <c r="F210" s="19">
        <v>1</v>
      </c>
      <c r="G210" s="19">
        <v>81343.901654218542</v>
      </c>
      <c r="M210" s="19">
        <f t="shared" si="18"/>
        <v>82889.435785648689</v>
      </c>
      <c r="O210" s="19">
        <f t="shared" si="19"/>
        <v>84464.335065576</v>
      </c>
    </row>
    <row r="211" spans="1:20" ht="12.75" customHeight="1" x14ac:dyDescent="0.35">
      <c r="A211" s="20"/>
      <c r="B211" s="14"/>
      <c r="C211" s="15">
        <v>142</v>
      </c>
      <c r="D211" s="16"/>
      <c r="E211" s="17" t="s">
        <v>31</v>
      </c>
      <c r="F211" s="19">
        <v>1</v>
      </c>
      <c r="G211" s="19">
        <v>81344.317200196543</v>
      </c>
      <c r="M211" s="19">
        <f t="shared" si="18"/>
        <v>82889.85922700027</v>
      </c>
      <c r="O211" s="19">
        <f t="shared" si="19"/>
        <v>84464.766552313275</v>
      </c>
    </row>
    <row r="212" spans="1:20" ht="12.75" customHeight="1" x14ac:dyDescent="0.35">
      <c r="A212" s="20"/>
      <c r="B212" s="14"/>
      <c r="C212" s="15">
        <v>143</v>
      </c>
      <c r="D212" s="16"/>
      <c r="E212" s="17" t="s">
        <v>30</v>
      </c>
      <c r="F212" s="19">
        <v>1</v>
      </c>
      <c r="G212" s="19">
        <v>78720.160086367294</v>
      </c>
      <c r="M212" s="19">
        <f t="shared" si="18"/>
        <v>80215.843128008259</v>
      </c>
      <c r="O212" s="19">
        <f t="shared" si="19"/>
        <v>81739.944147440401</v>
      </c>
    </row>
    <row r="213" spans="1:20" ht="12.75" customHeight="1" x14ac:dyDescent="0.35">
      <c r="A213" s="20"/>
      <c r="B213" s="14"/>
      <c r="C213" s="15">
        <v>144</v>
      </c>
      <c r="D213" s="16"/>
      <c r="E213" s="17" t="s">
        <v>102</v>
      </c>
      <c r="F213" s="21">
        <v>1</v>
      </c>
      <c r="G213" s="19">
        <v>78720.039360210401</v>
      </c>
      <c r="H213" s="21"/>
      <c r="J213" s="21"/>
      <c r="L213" s="21"/>
      <c r="M213" s="19">
        <f t="shared" si="18"/>
        <v>80215.720108054389</v>
      </c>
      <c r="N213" s="21"/>
      <c r="O213" s="19">
        <f t="shared" si="19"/>
        <v>81739.818790107412</v>
      </c>
      <c r="P213" s="21"/>
      <c r="R213" s="21"/>
    </row>
    <row r="214" spans="1:20" ht="12.75" customHeight="1" x14ac:dyDescent="0.35">
      <c r="A214" s="20"/>
      <c r="B214" s="14"/>
      <c r="D214" s="16"/>
      <c r="E214" s="18" t="s">
        <v>0</v>
      </c>
      <c r="F214" s="19">
        <f>SUM(F201:F213)</f>
        <v>39</v>
      </c>
      <c r="H214" s="19">
        <f>SUM(H201:H213)</f>
        <v>0</v>
      </c>
      <c r="J214" s="19">
        <f>SUM(J201:J213)</f>
        <v>0</v>
      </c>
      <c r="L214" s="19">
        <f>SUM(L201:L213)</f>
        <v>0</v>
      </c>
      <c r="N214" s="19">
        <f>SUM(N201:N213)</f>
        <v>0</v>
      </c>
      <c r="P214" s="19">
        <f>SUM(P201:P213)</f>
        <v>0</v>
      </c>
      <c r="R214" s="19">
        <f>SUM(R201:R213)</f>
        <v>0</v>
      </c>
    </row>
    <row r="215" spans="1:20" ht="12.75" customHeight="1" x14ac:dyDescent="0.35">
      <c r="A215" s="20"/>
      <c r="B215" s="14"/>
      <c r="D215" s="16"/>
      <c r="E215" s="18"/>
    </row>
    <row r="216" spans="1:20" ht="12.75" customHeight="1" x14ac:dyDescent="0.35">
      <c r="A216" s="20"/>
      <c r="B216" s="14"/>
      <c r="D216" s="16"/>
      <c r="E216" s="44" t="s">
        <v>41</v>
      </c>
      <c r="N216" s="1"/>
      <c r="O216" s="1"/>
      <c r="R216" s="1"/>
      <c r="S216" s="1"/>
    </row>
    <row r="217" spans="1:20" ht="12.75" customHeight="1" x14ac:dyDescent="0.35">
      <c r="A217" s="20"/>
      <c r="B217" s="14"/>
      <c r="D217" s="16"/>
      <c r="E217" s="44" t="s">
        <v>277</v>
      </c>
      <c r="N217" s="1"/>
      <c r="O217" s="1"/>
      <c r="R217" s="1"/>
      <c r="S217" s="1"/>
    </row>
    <row r="218" spans="1:20" ht="12.75" customHeight="1" x14ac:dyDescent="0.35">
      <c r="A218" s="20"/>
      <c r="B218" s="14" t="s">
        <v>278</v>
      </c>
      <c r="C218" s="15">
        <v>145</v>
      </c>
      <c r="D218" s="16"/>
      <c r="E218" s="43" t="s">
        <v>279</v>
      </c>
      <c r="F218" s="19">
        <v>1</v>
      </c>
      <c r="G218" s="19" t="s">
        <v>126</v>
      </c>
      <c r="M218" s="19" t="str">
        <f t="shared" ref="M218:M223" si="20">G218</f>
        <v>GRADE C120</v>
      </c>
      <c r="N218" s="1"/>
      <c r="O218" s="19" t="str">
        <f t="shared" ref="O218:O223" si="21">M218</f>
        <v>GRADE C120</v>
      </c>
      <c r="R218" s="1"/>
      <c r="S218" s="1"/>
    </row>
    <row r="219" spans="1:20" ht="12.75" customHeight="1" x14ac:dyDescent="0.35">
      <c r="A219" s="20"/>
      <c r="B219" s="14" t="s">
        <v>136</v>
      </c>
      <c r="C219" s="15">
        <v>146</v>
      </c>
      <c r="D219" s="16"/>
      <c r="E219" s="43" t="s">
        <v>137</v>
      </c>
      <c r="F219" s="19">
        <v>3</v>
      </c>
      <c r="G219" s="19" t="s">
        <v>135</v>
      </c>
      <c r="M219" s="19" t="str">
        <f t="shared" si="20"/>
        <v>GRADE C119</v>
      </c>
      <c r="N219" s="1"/>
      <c r="O219" s="19" t="str">
        <f t="shared" si="21"/>
        <v>GRADE C119</v>
      </c>
      <c r="R219" s="1"/>
      <c r="S219" s="1"/>
    </row>
    <row r="220" spans="1:20" ht="12.75" customHeight="1" x14ac:dyDescent="0.35">
      <c r="A220" s="20"/>
      <c r="B220" s="14" t="s">
        <v>280</v>
      </c>
      <c r="C220" s="15">
        <v>147</v>
      </c>
      <c r="D220" s="16"/>
      <c r="E220" s="43" t="s">
        <v>281</v>
      </c>
      <c r="F220" s="19">
        <v>1</v>
      </c>
      <c r="G220" s="19" t="s">
        <v>146</v>
      </c>
      <c r="M220" s="19" t="str">
        <f t="shared" si="20"/>
        <v>GRADE C118</v>
      </c>
      <c r="N220" s="1"/>
      <c r="O220" s="19" t="str">
        <f t="shared" si="21"/>
        <v>GRADE C118</v>
      </c>
      <c r="R220" s="1"/>
      <c r="S220" s="1"/>
    </row>
    <row r="221" spans="1:20" ht="12.75" customHeight="1" x14ac:dyDescent="0.35">
      <c r="A221" s="20"/>
      <c r="B221" s="14" t="s">
        <v>282</v>
      </c>
      <c r="C221" s="15">
        <v>148</v>
      </c>
      <c r="D221" s="16"/>
      <c r="E221" s="43" t="s">
        <v>283</v>
      </c>
      <c r="F221" s="19">
        <v>1</v>
      </c>
      <c r="G221" s="19" t="s">
        <v>146</v>
      </c>
      <c r="M221" s="19" t="str">
        <f t="shared" si="20"/>
        <v>GRADE C118</v>
      </c>
      <c r="N221" s="1"/>
      <c r="O221" s="19" t="str">
        <f t="shared" si="21"/>
        <v>GRADE C118</v>
      </c>
      <c r="R221" s="1"/>
      <c r="S221" s="1"/>
    </row>
    <row r="222" spans="1:20" ht="12.75" customHeight="1" x14ac:dyDescent="0.35">
      <c r="A222" s="20"/>
      <c r="B222" s="14" t="s">
        <v>172</v>
      </c>
      <c r="C222" s="15">
        <v>149</v>
      </c>
      <c r="D222" s="16"/>
      <c r="E222" s="43" t="s">
        <v>173</v>
      </c>
      <c r="F222" s="19">
        <v>2</v>
      </c>
      <c r="G222" s="19" t="s">
        <v>167</v>
      </c>
      <c r="M222" s="19" t="str">
        <f t="shared" si="20"/>
        <v>GRADE C116</v>
      </c>
      <c r="N222" s="1"/>
      <c r="O222" s="19" t="str">
        <f t="shared" si="21"/>
        <v>GRADE C116</v>
      </c>
      <c r="R222" s="1"/>
      <c r="S222" s="1"/>
    </row>
    <row r="223" spans="1:20" ht="12.75" customHeight="1" x14ac:dyDescent="0.35">
      <c r="A223" s="20"/>
      <c r="B223" s="14" t="s">
        <v>284</v>
      </c>
      <c r="C223" s="15">
        <v>150</v>
      </c>
      <c r="D223" s="16"/>
      <c r="E223" s="43" t="s">
        <v>355</v>
      </c>
      <c r="F223" s="19">
        <v>1</v>
      </c>
      <c r="G223" s="19" t="s">
        <v>167</v>
      </c>
      <c r="M223" s="19" t="str">
        <f t="shared" si="20"/>
        <v>GRADE C116</v>
      </c>
      <c r="N223" s="1"/>
      <c r="O223" s="19" t="str">
        <f t="shared" si="21"/>
        <v>GRADE C116</v>
      </c>
      <c r="R223" s="1"/>
      <c r="S223" s="1"/>
    </row>
    <row r="224" spans="1:20" s="64" customFormat="1" ht="12.75" customHeight="1" x14ac:dyDescent="0.3">
      <c r="A224" s="58"/>
      <c r="B224" s="58"/>
      <c r="C224" s="15">
        <v>151</v>
      </c>
      <c r="D224" s="60"/>
      <c r="E224" s="61" t="s">
        <v>337</v>
      </c>
      <c r="F224" s="62">
        <v>2</v>
      </c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3"/>
      <c r="T224" s="62"/>
    </row>
    <row r="225" spans="1:20" s="64" customFormat="1" ht="12.75" customHeight="1" x14ac:dyDescent="0.3">
      <c r="A225" s="58"/>
      <c r="B225" s="58" t="s">
        <v>338</v>
      </c>
      <c r="C225" s="59"/>
      <c r="D225" s="60"/>
      <c r="E225" s="61" t="s">
        <v>339</v>
      </c>
      <c r="F225" s="62"/>
      <c r="G225" s="62" t="s">
        <v>180</v>
      </c>
      <c r="H225" s="62"/>
      <c r="I225" s="62"/>
      <c r="J225" s="62"/>
      <c r="K225" s="62"/>
      <c r="L225" s="62"/>
      <c r="M225" s="63" t="str">
        <f t="shared" ref="M225:M242" si="22">G225</f>
        <v>GRADE C115</v>
      </c>
      <c r="N225" s="62"/>
      <c r="O225" s="63" t="str">
        <f t="shared" ref="O225:O242" si="23">M225</f>
        <v>GRADE C115</v>
      </c>
      <c r="P225" s="62"/>
      <c r="Q225" s="63"/>
      <c r="R225" s="62"/>
      <c r="S225" s="62"/>
      <c r="T225" s="63"/>
    </row>
    <row r="226" spans="1:20" s="64" customFormat="1" ht="12.75" customHeight="1" x14ac:dyDescent="0.3">
      <c r="A226" s="58"/>
      <c r="B226" s="58" t="s">
        <v>178</v>
      </c>
      <c r="C226" s="59"/>
      <c r="D226" s="60"/>
      <c r="E226" s="61" t="s">
        <v>179</v>
      </c>
      <c r="F226" s="62"/>
      <c r="G226" s="62" t="s">
        <v>180</v>
      </c>
      <c r="H226" s="62"/>
      <c r="I226" s="62"/>
      <c r="J226" s="62"/>
      <c r="K226" s="62"/>
      <c r="L226" s="62"/>
      <c r="M226" s="63" t="str">
        <f t="shared" si="22"/>
        <v>GRADE C115</v>
      </c>
      <c r="N226" s="62"/>
      <c r="O226" s="63" t="str">
        <f t="shared" si="23"/>
        <v>GRADE C115</v>
      </c>
      <c r="P226" s="62"/>
      <c r="Q226" s="63"/>
      <c r="R226" s="62"/>
      <c r="S226" s="62"/>
      <c r="T226" s="63"/>
    </row>
    <row r="227" spans="1:20" s="64" customFormat="1" ht="12.75" customHeight="1" x14ac:dyDescent="0.3">
      <c r="A227" s="58"/>
      <c r="B227" s="58" t="s">
        <v>216</v>
      </c>
      <c r="C227" s="59"/>
      <c r="D227" s="60"/>
      <c r="E227" s="61" t="s">
        <v>340</v>
      </c>
      <c r="F227" s="62"/>
      <c r="G227" s="62" t="s">
        <v>207</v>
      </c>
      <c r="H227" s="62"/>
      <c r="I227" s="62"/>
      <c r="J227" s="62"/>
      <c r="K227" s="62"/>
      <c r="L227" s="62"/>
      <c r="M227" s="63" t="str">
        <f t="shared" si="22"/>
        <v>GRADE C113</v>
      </c>
      <c r="N227" s="62"/>
      <c r="O227" s="63" t="str">
        <f t="shared" si="23"/>
        <v>GRADE C113</v>
      </c>
      <c r="P227" s="62"/>
      <c r="Q227" s="63"/>
      <c r="R227" s="62"/>
      <c r="S227" s="62"/>
      <c r="T227" s="63"/>
    </row>
    <row r="228" spans="1:20" s="54" customFormat="1" ht="12.75" customHeight="1" x14ac:dyDescent="0.3">
      <c r="A228" s="49"/>
      <c r="B228" s="49" t="s">
        <v>217</v>
      </c>
      <c r="C228" s="55"/>
      <c r="D228" s="51"/>
      <c r="E228" s="56" t="s">
        <v>218</v>
      </c>
      <c r="F228" s="52"/>
      <c r="G228" s="52" t="s">
        <v>219</v>
      </c>
      <c r="H228" s="52"/>
      <c r="I228" s="52"/>
      <c r="J228" s="52"/>
      <c r="K228" s="52"/>
      <c r="L228" s="52"/>
      <c r="M228" s="52" t="str">
        <f t="shared" si="22"/>
        <v>GRADE C112</v>
      </c>
      <c r="N228" s="53"/>
      <c r="O228" s="52" t="str">
        <f t="shared" si="23"/>
        <v>GRADE C112</v>
      </c>
      <c r="P228" s="52"/>
      <c r="Q228" s="52"/>
      <c r="R228" s="53"/>
      <c r="S228" s="53"/>
    </row>
    <row r="229" spans="1:20" s="64" customFormat="1" ht="12.75" customHeight="1" x14ac:dyDescent="0.3">
      <c r="A229" s="58"/>
      <c r="B229" s="58" t="s">
        <v>341</v>
      </c>
      <c r="C229" s="59"/>
      <c r="D229" s="60"/>
      <c r="E229" s="61" t="s">
        <v>342</v>
      </c>
      <c r="F229" s="62"/>
      <c r="G229" s="62" t="s">
        <v>219</v>
      </c>
      <c r="H229" s="62"/>
      <c r="I229" s="62"/>
      <c r="J229" s="62"/>
      <c r="K229" s="62"/>
      <c r="L229" s="62"/>
      <c r="M229" s="63" t="str">
        <f t="shared" si="22"/>
        <v>GRADE C112</v>
      </c>
      <c r="N229" s="62"/>
      <c r="O229" s="63" t="str">
        <f t="shared" si="23"/>
        <v>GRADE C112</v>
      </c>
      <c r="P229" s="62"/>
      <c r="Q229" s="63"/>
      <c r="R229" s="62"/>
      <c r="S229" s="62"/>
      <c r="T229" s="63"/>
    </row>
    <row r="230" spans="1:20" s="54" customFormat="1" ht="12.75" customHeight="1" x14ac:dyDescent="0.3">
      <c r="A230" s="49"/>
      <c r="B230" s="49" t="s">
        <v>245</v>
      </c>
      <c r="C230" s="55"/>
      <c r="D230" s="51"/>
      <c r="E230" s="56" t="s">
        <v>246</v>
      </c>
      <c r="F230" s="52"/>
      <c r="G230" s="52" t="s">
        <v>244</v>
      </c>
      <c r="H230" s="52"/>
      <c r="I230" s="52"/>
      <c r="J230" s="52"/>
      <c r="K230" s="52"/>
      <c r="L230" s="52"/>
      <c r="M230" s="52" t="str">
        <f t="shared" si="22"/>
        <v>GRADE C109</v>
      </c>
      <c r="N230" s="53"/>
      <c r="O230" s="52" t="str">
        <f t="shared" si="23"/>
        <v>GRADE C109</v>
      </c>
      <c r="P230" s="52"/>
      <c r="Q230" s="52"/>
      <c r="R230" s="53"/>
      <c r="S230" s="53"/>
    </row>
    <row r="231" spans="1:20" s="64" customFormat="1" ht="12.75" customHeight="1" x14ac:dyDescent="0.3">
      <c r="A231" s="58"/>
      <c r="B231" s="58" t="s">
        <v>343</v>
      </c>
      <c r="C231" s="59"/>
      <c r="D231" s="60"/>
      <c r="E231" s="61" t="s">
        <v>344</v>
      </c>
      <c r="F231" s="62"/>
      <c r="G231" s="62" t="s">
        <v>244</v>
      </c>
      <c r="H231" s="62"/>
      <c r="I231" s="62"/>
      <c r="J231" s="62"/>
      <c r="K231" s="62"/>
      <c r="L231" s="62"/>
      <c r="M231" s="63" t="str">
        <f t="shared" si="22"/>
        <v>GRADE C109</v>
      </c>
      <c r="N231" s="62"/>
      <c r="O231" s="63" t="str">
        <f t="shared" si="23"/>
        <v>GRADE C109</v>
      </c>
      <c r="P231" s="62"/>
      <c r="Q231" s="63"/>
      <c r="R231" s="62"/>
      <c r="S231" s="62"/>
      <c r="T231" s="63"/>
    </row>
    <row r="232" spans="1:20" s="54" customFormat="1" ht="12.75" customHeight="1" x14ac:dyDescent="0.3">
      <c r="A232" s="49"/>
      <c r="B232" s="49" t="s">
        <v>266</v>
      </c>
      <c r="C232" s="55"/>
      <c r="D232" s="51"/>
      <c r="E232" s="56" t="s">
        <v>267</v>
      </c>
      <c r="F232" s="52"/>
      <c r="G232" s="52" t="s">
        <v>265</v>
      </c>
      <c r="H232" s="52"/>
      <c r="I232" s="52"/>
      <c r="J232" s="52"/>
      <c r="K232" s="52"/>
      <c r="L232" s="52"/>
      <c r="M232" s="52" t="str">
        <f t="shared" si="22"/>
        <v>GRADE C106</v>
      </c>
      <c r="N232" s="53"/>
      <c r="O232" s="52" t="str">
        <f t="shared" si="23"/>
        <v>GRADE C106</v>
      </c>
      <c r="P232" s="52"/>
      <c r="Q232" s="52"/>
      <c r="R232" s="53"/>
      <c r="S232" s="53"/>
    </row>
    <row r="233" spans="1:20" ht="12.75" customHeight="1" x14ac:dyDescent="0.35">
      <c r="A233" s="20"/>
      <c r="B233" s="14" t="s">
        <v>285</v>
      </c>
      <c r="C233" s="15">
        <v>152</v>
      </c>
      <c r="D233" s="16"/>
      <c r="E233" s="43" t="s">
        <v>356</v>
      </c>
      <c r="F233" s="19">
        <v>1</v>
      </c>
      <c r="G233" s="19" t="s">
        <v>180</v>
      </c>
      <c r="M233" s="19" t="str">
        <f t="shared" si="22"/>
        <v>GRADE C115</v>
      </c>
      <c r="N233" s="1"/>
      <c r="O233" s="19" t="str">
        <f t="shared" si="23"/>
        <v>GRADE C115</v>
      </c>
      <c r="R233" s="1"/>
      <c r="S233" s="1"/>
    </row>
    <row r="234" spans="1:20" ht="12.75" customHeight="1" x14ac:dyDescent="0.35">
      <c r="A234" s="20"/>
      <c r="B234" s="14" t="s">
        <v>286</v>
      </c>
      <c r="C234" s="15">
        <v>153</v>
      </c>
      <c r="D234" s="16"/>
      <c r="E234" s="43" t="s">
        <v>287</v>
      </c>
      <c r="F234" s="19">
        <v>1</v>
      </c>
      <c r="G234" s="19" t="s">
        <v>207</v>
      </c>
      <c r="M234" s="19" t="str">
        <f t="shared" si="22"/>
        <v>GRADE C113</v>
      </c>
      <c r="N234" s="1"/>
      <c r="O234" s="19" t="str">
        <f t="shared" si="23"/>
        <v>GRADE C113</v>
      </c>
      <c r="R234" s="1"/>
      <c r="S234" s="1"/>
    </row>
    <row r="235" spans="1:20" ht="12.75" customHeight="1" x14ac:dyDescent="0.35">
      <c r="A235" s="20"/>
      <c r="B235" s="14" t="s">
        <v>288</v>
      </c>
      <c r="C235" s="15">
        <v>154</v>
      </c>
      <c r="D235" s="16"/>
      <c r="E235" s="43" t="s">
        <v>289</v>
      </c>
      <c r="F235" s="19">
        <v>1</v>
      </c>
      <c r="G235" s="19" t="s">
        <v>219</v>
      </c>
      <c r="M235" s="19" t="str">
        <f t="shared" si="22"/>
        <v>GRADE C112</v>
      </c>
      <c r="N235" s="1"/>
      <c r="O235" s="19" t="str">
        <f t="shared" si="23"/>
        <v>GRADE C112</v>
      </c>
      <c r="R235" s="1"/>
      <c r="S235" s="1"/>
    </row>
    <row r="236" spans="1:20" ht="12.75" customHeight="1" x14ac:dyDescent="0.35">
      <c r="A236" s="20"/>
      <c r="B236" s="14" t="s">
        <v>290</v>
      </c>
      <c r="C236" s="15">
        <v>155</v>
      </c>
      <c r="D236" s="16"/>
      <c r="E236" s="43" t="s">
        <v>291</v>
      </c>
      <c r="F236" s="19">
        <v>12</v>
      </c>
      <c r="G236" s="19" t="s">
        <v>228</v>
      </c>
      <c r="M236" s="19" t="str">
        <f t="shared" si="22"/>
        <v>GRADE C111</v>
      </c>
      <c r="N236" s="1"/>
      <c r="O236" s="19" t="str">
        <f t="shared" si="23"/>
        <v>GRADE C111</v>
      </c>
      <c r="R236" s="1"/>
      <c r="S236" s="1"/>
    </row>
    <row r="237" spans="1:20" ht="12.75" customHeight="1" x14ac:dyDescent="0.35">
      <c r="A237" s="20"/>
      <c r="B237" s="14" t="s">
        <v>292</v>
      </c>
      <c r="C237" s="15">
        <v>156</v>
      </c>
      <c r="D237" s="16"/>
      <c r="E237" s="43" t="s">
        <v>293</v>
      </c>
      <c r="F237" s="19">
        <v>2</v>
      </c>
      <c r="G237" s="19" t="s">
        <v>237</v>
      </c>
      <c r="M237" s="19" t="str">
        <f t="shared" si="22"/>
        <v>GRADE C110</v>
      </c>
      <c r="N237" s="1"/>
      <c r="O237" s="19" t="str">
        <f t="shared" si="23"/>
        <v>GRADE C110</v>
      </c>
      <c r="R237" s="1"/>
      <c r="S237" s="1"/>
    </row>
    <row r="238" spans="1:20" ht="12.75" customHeight="1" x14ac:dyDescent="0.35">
      <c r="A238" s="20"/>
      <c r="B238" s="14" t="s">
        <v>294</v>
      </c>
      <c r="C238" s="15">
        <v>157</v>
      </c>
      <c r="D238" s="16"/>
      <c r="E238" s="43" t="s">
        <v>295</v>
      </c>
      <c r="F238" s="19">
        <v>1</v>
      </c>
      <c r="G238" s="19" t="s">
        <v>237</v>
      </c>
      <c r="M238" s="19" t="str">
        <f t="shared" si="22"/>
        <v>GRADE C110</v>
      </c>
      <c r="N238" s="1"/>
      <c r="O238" s="19" t="str">
        <f t="shared" si="23"/>
        <v>GRADE C110</v>
      </c>
      <c r="R238" s="1"/>
      <c r="S238" s="1"/>
    </row>
    <row r="239" spans="1:20" ht="12.75" customHeight="1" x14ac:dyDescent="0.35">
      <c r="A239" s="20"/>
      <c r="B239" s="14" t="s">
        <v>253</v>
      </c>
      <c r="C239" s="15">
        <v>158</v>
      </c>
      <c r="D239" s="16"/>
      <c r="E239" s="43" t="s">
        <v>254</v>
      </c>
      <c r="F239" s="19">
        <v>1</v>
      </c>
      <c r="G239" s="19" t="s">
        <v>255</v>
      </c>
      <c r="M239" s="19" t="str">
        <f t="shared" si="22"/>
        <v>GRADE C108</v>
      </c>
      <c r="N239" s="1"/>
      <c r="O239" s="19" t="str">
        <f t="shared" si="23"/>
        <v>GRADE C108</v>
      </c>
      <c r="R239" s="1"/>
      <c r="S239" s="1"/>
    </row>
    <row r="240" spans="1:20" ht="12.75" customHeight="1" x14ac:dyDescent="0.35">
      <c r="A240" s="20"/>
      <c r="B240" s="14" t="s">
        <v>296</v>
      </c>
      <c r="C240" s="15">
        <v>159</v>
      </c>
      <c r="D240" s="16"/>
      <c r="E240" s="43" t="s">
        <v>297</v>
      </c>
      <c r="F240" s="19">
        <v>1</v>
      </c>
      <c r="G240" s="19" t="s">
        <v>260</v>
      </c>
      <c r="M240" s="19" t="str">
        <f t="shared" si="22"/>
        <v>GRADE C107</v>
      </c>
      <c r="N240" s="1"/>
      <c r="O240" s="19" t="str">
        <f t="shared" si="23"/>
        <v>GRADE C107</v>
      </c>
      <c r="R240" s="1"/>
      <c r="S240" s="1"/>
    </row>
    <row r="241" spans="1:20" ht="12.75" customHeight="1" x14ac:dyDescent="0.35">
      <c r="A241" s="20"/>
      <c r="B241" s="14" t="s">
        <v>298</v>
      </c>
      <c r="C241" s="15">
        <v>160</v>
      </c>
      <c r="D241" s="16"/>
      <c r="E241" s="43" t="s">
        <v>299</v>
      </c>
      <c r="F241" s="19">
        <v>1</v>
      </c>
      <c r="G241" s="19" t="s">
        <v>270</v>
      </c>
      <c r="M241" s="19" t="str">
        <f t="shared" si="22"/>
        <v>GRADE C105</v>
      </c>
      <c r="N241" s="1"/>
      <c r="O241" s="19" t="str">
        <f t="shared" si="23"/>
        <v>GRADE C105</v>
      </c>
      <c r="R241" s="1"/>
      <c r="S241" s="1"/>
    </row>
    <row r="242" spans="1:20" ht="12.75" customHeight="1" x14ac:dyDescent="0.35">
      <c r="A242" s="20"/>
      <c r="B242" s="14" t="s">
        <v>274</v>
      </c>
      <c r="C242" s="15">
        <v>161</v>
      </c>
      <c r="D242" s="16"/>
      <c r="E242" s="43" t="s">
        <v>275</v>
      </c>
      <c r="F242" s="19">
        <v>5</v>
      </c>
      <c r="G242" s="19" t="s">
        <v>276</v>
      </c>
      <c r="M242" s="19" t="str">
        <f t="shared" si="22"/>
        <v>GRADE C103</v>
      </c>
      <c r="N242" s="1"/>
      <c r="O242" s="19" t="str">
        <f t="shared" si="23"/>
        <v>GRADE C103</v>
      </c>
      <c r="R242" s="1"/>
      <c r="S242" s="1"/>
    </row>
    <row r="243" spans="1:20" ht="12.75" customHeight="1" x14ac:dyDescent="0.35">
      <c r="A243" s="20"/>
      <c r="B243" s="14"/>
      <c r="D243" s="16"/>
      <c r="E243" s="18" t="s">
        <v>0</v>
      </c>
      <c r="F243" s="22">
        <f>SUM(F218:F242)</f>
        <v>37</v>
      </c>
      <c r="H243" s="22">
        <f>SUM(H218:H242)</f>
        <v>0</v>
      </c>
      <c r="J243" s="22">
        <f>SUM(J218:J242)</f>
        <v>0</v>
      </c>
      <c r="L243" s="22">
        <f>SUM(L218:L242)</f>
        <v>0</v>
      </c>
      <c r="N243" s="22">
        <f>SUM(N218:N242)</f>
        <v>0</v>
      </c>
      <c r="O243" s="1"/>
      <c r="P243" s="22">
        <f>SUM(P218:P242)</f>
        <v>0</v>
      </c>
      <c r="R243" s="22">
        <f>SUM(R218:R242)</f>
        <v>0</v>
      </c>
      <c r="S243" s="1"/>
    </row>
    <row r="244" spans="1:20" ht="12.75" customHeight="1" x14ac:dyDescent="0.35">
      <c r="A244" s="20"/>
      <c r="B244" s="14"/>
      <c r="D244" s="16"/>
      <c r="E244" s="18"/>
      <c r="N244" s="1"/>
      <c r="O244" s="1"/>
      <c r="R244" s="1"/>
      <c r="S244" s="1"/>
    </row>
    <row r="245" spans="1:20" ht="12.75" customHeight="1" x14ac:dyDescent="0.35">
      <c r="A245" s="20"/>
      <c r="B245" s="14"/>
      <c r="D245" s="16"/>
      <c r="E245" s="8" t="s">
        <v>28</v>
      </c>
    </row>
    <row r="246" spans="1:20" ht="12.75" customHeight="1" x14ac:dyDescent="0.35">
      <c r="A246" s="20"/>
      <c r="B246" s="14"/>
      <c r="D246" s="16"/>
      <c r="E246" s="17" t="s">
        <v>17</v>
      </c>
    </row>
    <row r="247" spans="1:20" ht="12.75" customHeight="1" x14ac:dyDescent="0.35">
      <c r="A247" s="20"/>
      <c r="B247" s="14"/>
      <c r="D247" s="16"/>
      <c r="E247" s="17" t="s">
        <v>16</v>
      </c>
    </row>
    <row r="248" spans="1:20" ht="12.75" customHeight="1" x14ac:dyDescent="0.35">
      <c r="A248" s="20"/>
      <c r="B248" s="14"/>
      <c r="C248" s="15">
        <v>162</v>
      </c>
      <c r="D248" s="16"/>
      <c r="E248" s="17" t="s">
        <v>357</v>
      </c>
      <c r="F248" s="19">
        <v>1</v>
      </c>
      <c r="G248" s="19">
        <v>141755.9437203744</v>
      </c>
      <c r="M248" s="19">
        <f t="shared" ref="M248:M249" si="24">G248*(1+$T$8)</f>
        <v>144449.30665106149</v>
      </c>
      <c r="O248" s="19">
        <f t="shared" ref="O248:O249" si="25">M248*(1+$T$8)</f>
        <v>147193.84347743166</v>
      </c>
    </row>
    <row r="249" spans="1:20" ht="12.75" customHeight="1" x14ac:dyDescent="0.35">
      <c r="A249" s="20"/>
      <c r="B249" s="14"/>
      <c r="C249" s="15">
        <v>163</v>
      </c>
      <c r="D249" s="16"/>
      <c r="E249" s="17" t="s">
        <v>29</v>
      </c>
      <c r="F249" s="21">
        <v>1</v>
      </c>
      <c r="G249" s="19">
        <v>86090.212249909338</v>
      </c>
      <c r="H249" s="21"/>
      <c r="J249" s="21"/>
      <c r="L249" s="21"/>
      <c r="M249" s="19">
        <f t="shared" si="24"/>
        <v>87725.926282657601</v>
      </c>
      <c r="N249" s="21"/>
      <c r="O249" s="19">
        <f t="shared" si="25"/>
        <v>89392.718882028086</v>
      </c>
      <c r="P249" s="21"/>
      <c r="R249" s="21"/>
    </row>
    <row r="250" spans="1:20" ht="12.75" customHeight="1" x14ac:dyDescent="0.35">
      <c r="A250" s="20"/>
      <c r="B250" s="14"/>
      <c r="D250" s="16"/>
      <c r="E250" s="18" t="s">
        <v>0</v>
      </c>
      <c r="F250" s="19">
        <f>SUM(F248:F249)</f>
        <v>2</v>
      </c>
      <c r="H250" s="19">
        <f>SUM(H248:H249)</f>
        <v>0</v>
      </c>
      <c r="J250" s="19">
        <f>SUM(J248:J249)</f>
        <v>0</v>
      </c>
      <c r="L250" s="19">
        <f>SUM(L248:L249)</f>
        <v>0</v>
      </c>
      <c r="N250" s="19">
        <f>SUM(N248:N249)</f>
        <v>0</v>
      </c>
      <c r="P250" s="19">
        <f>SUM(P248:P249)</f>
        <v>0</v>
      </c>
      <c r="R250" s="19">
        <f>SUM(R248:R249)</f>
        <v>0</v>
      </c>
    </row>
    <row r="251" spans="1:20" ht="12.75" customHeight="1" x14ac:dyDescent="0.35">
      <c r="A251" s="20"/>
      <c r="B251" s="14"/>
      <c r="D251" s="16"/>
      <c r="E251" s="18"/>
    </row>
    <row r="252" spans="1:20" ht="12.75" customHeight="1" x14ac:dyDescent="0.35">
      <c r="A252" s="20"/>
      <c r="B252" s="14"/>
      <c r="D252" s="16"/>
      <c r="E252" s="44" t="s">
        <v>300</v>
      </c>
      <c r="N252" s="1"/>
      <c r="O252" s="1"/>
      <c r="R252" s="1"/>
      <c r="S252" s="1"/>
    </row>
    <row r="253" spans="1:20" ht="12.75" customHeight="1" x14ac:dyDescent="0.35">
      <c r="A253" s="20"/>
      <c r="B253" s="14"/>
      <c r="D253" s="16"/>
      <c r="E253" s="44" t="s">
        <v>12</v>
      </c>
      <c r="N253" s="1"/>
      <c r="O253" s="1"/>
      <c r="R253" s="1"/>
      <c r="S253" s="1"/>
    </row>
    <row r="254" spans="1:20" ht="12.75" customHeight="1" x14ac:dyDescent="0.35">
      <c r="A254" s="20"/>
      <c r="B254" s="14"/>
      <c r="D254" s="16"/>
      <c r="E254" s="44" t="s">
        <v>110</v>
      </c>
      <c r="N254" s="1"/>
      <c r="O254" s="1"/>
      <c r="R254" s="1"/>
      <c r="S254" s="1"/>
    </row>
    <row r="255" spans="1:20" s="64" customFormat="1" ht="12.75" customHeight="1" x14ac:dyDescent="0.3">
      <c r="A255" s="58"/>
      <c r="B255" s="58"/>
      <c r="C255" s="15">
        <v>164</v>
      </c>
      <c r="D255" s="60"/>
      <c r="E255" s="61" t="s">
        <v>337</v>
      </c>
      <c r="F255" s="62">
        <v>6</v>
      </c>
      <c r="G255" s="62"/>
      <c r="H255" s="62"/>
      <c r="I255" s="62"/>
      <c r="J255" s="62"/>
      <c r="K255" s="62"/>
      <c r="L255" s="62"/>
      <c r="M255" s="62"/>
      <c r="N255" s="62"/>
      <c r="O255" s="63"/>
      <c r="P255" s="62"/>
      <c r="Q255" s="62"/>
      <c r="R255" s="62"/>
      <c r="S255" s="63"/>
      <c r="T255" s="62"/>
    </row>
    <row r="256" spans="1:20" s="64" customFormat="1" ht="12.75" customHeight="1" x14ac:dyDescent="0.3">
      <c r="A256" s="58"/>
      <c r="B256" s="58" t="s">
        <v>338</v>
      </c>
      <c r="C256" s="59"/>
      <c r="D256" s="60"/>
      <c r="E256" s="61" t="s">
        <v>339</v>
      </c>
      <c r="F256" s="62"/>
      <c r="G256" s="62" t="s">
        <v>180</v>
      </c>
      <c r="H256" s="62"/>
      <c r="I256" s="62"/>
      <c r="J256" s="62"/>
      <c r="K256" s="62"/>
      <c r="L256" s="62"/>
      <c r="M256" s="63" t="str">
        <f t="shared" ref="M256:M265" si="26">G256</f>
        <v>GRADE C115</v>
      </c>
      <c r="N256" s="62"/>
      <c r="O256" s="63" t="str">
        <f t="shared" ref="O256:O265" si="27">M256</f>
        <v>GRADE C115</v>
      </c>
      <c r="P256" s="62"/>
      <c r="Q256" s="63"/>
      <c r="R256" s="62"/>
      <c r="S256" s="62"/>
      <c r="T256" s="63"/>
    </row>
    <row r="257" spans="1:20" s="64" customFormat="1" ht="12.75" customHeight="1" x14ac:dyDescent="0.3">
      <c r="A257" s="58"/>
      <c r="B257" s="58" t="s">
        <v>178</v>
      </c>
      <c r="C257" s="59"/>
      <c r="D257" s="60"/>
      <c r="E257" s="61" t="s">
        <v>179</v>
      </c>
      <c r="F257" s="62"/>
      <c r="G257" s="62" t="s">
        <v>180</v>
      </c>
      <c r="H257" s="62"/>
      <c r="I257" s="62"/>
      <c r="J257" s="62"/>
      <c r="K257" s="62"/>
      <c r="L257" s="62"/>
      <c r="M257" s="63" t="str">
        <f t="shared" si="26"/>
        <v>GRADE C115</v>
      </c>
      <c r="N257" s="62"/>
      <c r="O257" s="63" t="str">
        <f t="shared" si="27"/>
        <v>GRADE C115</v>
      </c>
      <c r="P257" s="62"/>
      <c r="Q257" s="63"/>
      <c r="R257" s="62"/>
      <c r="S257" s="62"/>
      <c r="T257" s="63"/>
    </row>
    <row r="258" spans="1:20" s="64" customFormat="1" ht="12.75" customHeight="1" x14ac:dyDescent="0.3">
      <c r="A258" s="58"/>
      <c r="B258" s="58" t="s">
        <v>216</v>
      </c>
      <c r="C258" s="59"/>
      <c r="D258" s="60"/>
      <c r="E258" s="61" t="s">
        <v>340</v>
      </c>
      <c r="F258" s="62"/>
      <c r="G258" s="62" t="s">
        <v>207</v>
      </c>
      <c r="H258" s="62"/>
      <c r="I258" s="62"/>
      <c r="J258" s="62"/>
      <c r="K258" s="62"/>
      <c r="L258" s="62"/>
      <c r="M258" s="63" t="str">
        <f t="shared" si="26"/>
        <v>GRADE C113</v>
      </c>
      <c r="N258" s="62"/>
      <c r="O258" s="63" t="str">
        <f t="shared" si="27"/>
        <v>GRADE C113</v>
      </c>
      <c r="P258" s="62"/>
      <c r="Q258" s="63"/>
      <c r="R258" s="62"/>
      <c r="S258" s="62"/>
      <c r="T258" s="63"/>
    </row>
    <row r="259" spans="1:20" s="54" customFormat="1" ht="12.75" customHeight="1" x14ac:dyDescent="0.3">
      <c r="A259" s="49"/>
      <c r="B259" s="49" t="s">
        <v>217</v>
      </c>
      <c r="C259" s="55"/>
      <c r="D259" s="51"/>
      <c r="E259" s="56" t="s">
        <v>218</v>
      </c>
      <c r="F259" s="52"/>
      <c r="G259" s="52" t="s">
        <v>219</v>
      </c>
      <c r="H259" s="52"/>
      <c r="I259" s="52"/>
      <c r="J259" s="52"/>
      <c r="K259" s="52"/>
      <c r="L259" s="52"/>
      <c r="M259" s="52" t="str">
        <f t="shared" si="26"/>
        <v>GRADE C112</v>
      </c>
      <c r="N259" s="53"/>
      <c r="O259" s="52" t="str">
        <f t="shared" si="27"/>
        <v>GRADE C112</v>
      </c>
      <c r="P259" s="52"/>
      <c r="Q259" s="52"/>
      <c r="R259" s="53"/>
      <c r="S259" s="53"/>
    </row>
    <row r="260" spans="1:20" s="64" customFormat="1" ht="12.75" customHeight="1" x14ac:dyDescent="0.3">
      <c r="A260" s="58"/>
      <c r="B260" s="58" t="s">
        <v>341</v>
      </c>
      <c r="C260" s="59"/>
      <c r="D260" s="60"/>
      <c r="E260" s="61" t="s">
        <v>342</v>
      </c>
      <c r="F260" s="62"/>
      <c r="G260" s="62" t="s">
        <v>219</v>
      </c>
      <c r="H260" s="62"/>
      <c r="I260" s="62"/>
      <c r="J260" s="62"/>
      <c r="K260" s="62"/>
      <c r="L260" s="62"/>
      <c r="M260" s="63" t="str">
        <f t="shared" si="26"/>
        <v>GRADE C112</v>
      </c>
      <c r="N260" s="62"/>
      <c r="O260" s="63" t="str">
        <f t="shared" si="27"/>
        <v>GRADE C112</v>
      </c>
      <c r="P260" s="62"/>
      <c r="Q260" s="63"/>
      <c r="R260" s="62"/>
      <c r="S260" s="62"/>
      <c r="T260" s="63"/>
    </row>
    <row r="261" spans="1:20" s="54" customFormat="1" ht="12.75" customHeight="1" x14ac:dyDescent="0.3">
      <c r="A261" s="49"/>
      <c r="B261" s="49" t="s">
        <v>245</v>
      </c>
      <c r="C261" s="55"/>
      <c r="D261" s="51"/>
      <c r="E261" s="56" t="s">
        <v>246</v>
      </c>
      <c r="F261" s="52"/>
      <c r="G261" s="52" t="s">
        <v>244</v>
      </c>
      <c r="H261" s="52"/>
      <c r="I261" s="52"/>
      <c r="J261" s="52"/>
      <c r="K261" s="52"/>
      <c r="L261" s="52"/>
      <c r="M261" s="52" t="str">
        <f t="shared" si="26"/>
        <v>GRADE C109</v>
      </c>
      <c r="N261" s="53"/>
      <c r="O261" s="52" t="str">
        <f t="shared" si="27"/>
        <v>GRADE C109</v>
      </c>
      <c r="P261" s="52"/>
      <c r="Q261" s="52"/>
      <c r="R261" s="53"/>
      <c r="S261" s="53"/>
    </row>
    <row r="262" spans="1:20" s="64" customFormat="1" ht="12.75" customHeight="1" x14ac:dyDescent="0.3">
      <c r="A262" s="58"/>
      <c r="B262" s="58" t="s">
        <v>343</v>
      </c>
      <c r="C262" s="59"/>
      <c r="D262" s="60"/>
      <c r="E262" s="61" t="s">
        <v>344</v>
      </c>
      <c r="F262" s="62"/>
      <c r="G262" s="62" t="s">
        <v>244</v>
      </c>
      <c r="H262" s="62"/>
      <c r="I262" s="62"/>
      <c r="J262" s="62"/>
      <c r="K262" s="62"/>
      <c r="L262" s="62"/>
      <c r="M262" s="63" t="str">
        <f t="shared" si="26"/>
        <v>GRADE C109</v>
      </c>
      <c r="N262" s="62"/>
      <c r="O262" s="63" t="str">
        <f t="shared" si="27"/>
        <v>GRADE C109</v>
      </c>
      <c r="P262" s="62"/>
      <c r="Q262" s="63"/>
      <c r="R262" s="62"/>
      <c r="S262" s="62"/>
      <c r="T262" s="63"/>
    </row>
    <row r="263" spans="1:20" s="54" customFormat="1" ht="12.75" customHeight="1" x14ac:dyDescent="0.3">
      <c r="A263" s="49"/>
      <c r="B263" s="49" t="s">
        <v>266</v>
      </c>
      <c r="C263" s="55"/>
      <c r="D263" s="51"/>
      <c r="E263" s="56" t="s">
        <v>267</v>
      </c>
      <c r="F263" s="52"/>
      <c r="G263" s="52" t="s">
        <v>265</v>
      </c>
      <c r="H263" s="52"/>
      <c r="I263" s="52"/>
      <c r="J263" s="52"/>
      <c r="K263" s="52"/>
      <c r="L263" s="52"/>
      <c r="M263" s="52" t="str">
        <f t="shared" si="26"/>
        <v>GRADE C106</v>
      </c>
      <c r="N263" s="53"/>
      <c r="O263" s="52" t="str">
        <f t="shared" si="27"/>
        <v>GRADE C106</v>
      </c>
      <c r="P263" s="52"/>
      <c r="Q263" s="52"/>
      <c r="R263" s="53"/>
      <c r="S263" s="53"/>
    </row>
    <row r="264" spans="1:20" ht="12.75" customHeight="1" x14ac:dyDescent="0.35">
      <c r="A264" s="20"/>
      <c r="B264" s="14" t="s">
        <v>224</v>
      </c>
      <c r="C264" s="15">
        <v>165</v>
      </c>
      <c r="D264" s="16"/>
      <c r="E264" s="43" t="s">
        <v>19</v>
      </c>
      <c r="F264" s="19">
        <v>3</v>
      </c>
      <c r="G264" s="19" t="s">
        <v>219</v>
      </c>
      <c r="M264" s="19" t="str">
        <f t="shared" si="26"/>
        <v>GRADE C112</v>
      </c>
      <c r="N264" s="1"/>
      <c r="O264" s="19" t="str">
        <f t="shared" si="27"/>
        <v>GRADE C112</v>
      </c>
      <c r="R264" s="1"/>
      <c r="S264" s="1"/>
    </row>
    <row r="265" spans="1:20" ht="12.75" customHeight="1" x14ac:dyDescent="0.35">
      <c r="A265" s="20"/>
      <c r="B265" s="14" t="s">
        <v>301</v>
      </c>
      <c r="C265" s="15">
        <v>166</v>
      </c>
      <c r="D265" s="16"/>
      <c r="E265" s="43" t="s">
        <v>302</v>
      </c>
      <c r="F265" s="19">
        <v>1</v>
      </c>
      <c r="G265" s="19" t="s">
        <v>237</v>
      </c>
      <c r="M265" s="19" t="str">
        <f t="shared" si="26"/>
        <v>GRADE C110</v>
      </c>
      <c r="N265" s="1"/>
      <c r="O265" s="19" t="str">
        <f t="shared" si="27"/>
        <v>GRADE C110</v>
      </c>
      <c r="R265" s="1"/>
      <c r="S265" s="1"/>
    </row>
    <row r="266" spans="1:20" ht="12.75" customHeight="1" x14ac:dyDescent="0.35">
      <c r="A266" s="20"/>
      <c r="B266" s="14"/>
      <c r="D266" s="16"/>
      <c r="E266" s="18" t="s">
        <v>0</v>
      </c>
      <c r="F266" s="22">
        <f>SUM(F255:F265)</f>
        <v>10</v>
      </c>
      <c r="H266" s="22">
        <f>SUM(H255:H265)</f>
        <v>0</v>
      </c>
      <c r="J266" s="22">
        <f>SUM(J255:J265)</f>
        <v>0</v>
      </c>
      <c r="L266" s="22">
        <f>SUM(L255:L265)</f>
        <v>0</v>
      </c>
      <c r="N266" s="22">
        <f>SUM(N255:N265)</f>
        <v>0</v>
      </c>
      <c r="O266" s="1"/>
      <c r="P266" s="22">
        <f>SUM(P255:P265)</f>
        <v>0</v>
      </c>
      <c r="R266" s="22">
        <f>SUM(R255:R265)</f>
        <v>0</v>
      </c>
      <c r="S266" s="1"/>
    </row>
    <row r="267" spans="1:20" ht="12.75" customHeight="1" x14ac:dyDescent="0.35">
      <c r="A267" s="20"/>
      <c r="B267" s="14"/>
      <c r="D267" s="16"/>
      <c r="E267" s="18"/>
      <c r="N267" s="1"/>
      <c r="O267" s="1"/>
      <c r="R267" s="1"/>
      <c r="S267" s="1"/>
    </row>
    <row r="268" spans="1:20" ht="12.75" customHeight="1" x14ac:dyDescent="0.35">
      <c r="A268" s="20"/>
      <c r="B268" s="14"/>
      <c r="D268" s="16"/>
      <c r="E268" s="8" t="s">
        <v>28</v>
      </c>
    </row>
    <row r="269" spans="1:20" ht="12.75" customHeight="1" x14ac:dyDescent="0.35">
      <c r="A269" s="20"/>
      <c r="B269" s="14"/>
      <c r="D269" s="16"/>
      <c r="E269" s="17" t="s">
        <v>17</v>
      </c>
    </row>
    <row r="270" spans="1:20" ht="12.75" customHeight="1" x14ac:dyDescent="0.35">
      <c r="A270" s="20"/>
      <c r="B270" s="14"/>
      <c r="D270" s="16"/>
      <c r="E270" s="17" t="s">
        <v>11</v>
      </c>
    </row>
    <row r="271" spans="1:20" ht="12.75" customHeight="1" x14ac:dyDescent="0.35">
      <c r="A271" s="20"/>
      <c r="B271" s="14"/>
      <c r="C271" s="15">
        <v>167</v>
      </c>
      <c r="D271" s="16"/>
      <c r="E271" s="17" t="s">
        <v>27</v>
      </c>
      <c r="F271" s="19">
        <v>37</v>
      </c>
    </row>
    <row r="272" spans="1:20" ht="12.75" customHeight="1" x14ac:dyDescent="0.35">
      <c r="A272" s="20"/>
      <c r="B272" s="14"/>
      <c r="D272" s="16"/>
      <c r="E272" s="17" t="s">
        <v>26</v>
      </c>
      <c r="G272" s="19">
        <v>131905.10695336532</v>
      </c>
      <c r="M272" s="19">
        <f t="shared" ref="M272:M276" si="28">G272*(1+$T$8)</f>
        <v>134411.30398547926</v>
      </c>
      <c r="O272" s="19">
        <f t="shared" ref="O272:O276" si="29">M272*(1+$T$8)</f>
        <v>136965.11876120334</v>
      </c>
    </row>
    <row r="273" spans="1:21" ht="12.75" customHeight="1" x14ac:dyDescent="0.35">
      <c r="A273" s="20"/>
      <c r="B273" s="14"/>
      <c r="D273" s="16"/>
      <c r="E273" s="17" t="s">
        <v>25</v>
      </c>
      <c r="G273" s="19">
        <v>124848.35515589705</v>
      </c>
      <c r="H273" s="16"/>
      <c r="M273" s="19">
        <f t="shared" si="28"/>
        <v>127220.47390385908</v>
      </c>
      <c r="O273" s="19">
        <f t="shared" si="29"/>
        <v>129637.66290803239</v>
      </c>
    </row>
    <row r="274" spans="1:21" ht="12.75" customHeight="1" x14ac:dyDescent="0.35">
      <c r="A274" s="20"/>
      <c r="B274" s="14"/>
      <c r="D274" s="16"/>
      <c r="E274" s="17" t="s">
        <v>24</v>
      </c>
      <c r="G274" s="19">
        <v>110648.46439282014</v>
      </c>
      <c r="H274" s="16"/>
      <c r="M274" s="19">
        <f t="shared" si="28"/>
        <v>112750.78521628371</v>
      </c>
      <c r="O274" s="19">
        <f t="shared" si="29"/>
        <v>114893.05013539309</v>
      </c>
    </row>
    <row r="275" spans="1:21" ht="12.75" customHeight="1" x14ac:dyDescent="0.35">
      <c r="A275" s="20"/>
      <c r="B275" s="14"/>
      <c r="D275" s="16"/>
      <c r="E275" s="17" t="s">
        <v>23</v>
      </c>
      <c r="G275" s="19">
        <v>102132.57933348056</v>
      </c>
      <c r="H275" s="16"/>
      <c r="M275" s="19">
        <f t="shared" si="28"/>
        <v>104073.09834081668</v>
      </c>
      <c r="O275" s="19">
        <f t="shared" si="29"/>
        <v>106050.48720929219</v>
      </c>
    </row>
    <row r="276" spans="1:21" ht="12.75" customHeight="1" x14ac:dyDescent="0.35">
      <c r="A276" s="20"/>
      <c r="B276" s="14"/>
      <c r="D276" s="16"/>
      <c r="E276" s="17" t="s">
        <v>22</v>
      </c>
      <c r="G276" s="19">
        <v>85085.961420277294</v>
      </c>
      <c r="H276" s="16"/>
      <c r="M276" s="19">
        <f t="shared" si="28"/>
        <v>86702.59468726255</v>
      </c>
      <c r="O276" s="19">
        <f t="shared" si="29"/>
        <v>88349.943986320533</v>
      </c>
    </row>
    <row r="277" spans="1:21" ht="12.75" customHeight="1" x14ac:dyDescent="0.35">
      <c r="A277" s="20"/>
      <c r="B277" s="14"/>
      <c r="C277" s="76">
        <v>168</v>
      </c>
      <c r="D277" s="77"/>
      <c r="E277" s="78" t="s">
        <v>21</v>
      </c>
      <c r="F277" s="79">
        <v>12</v>
      </c>
      <c r="G277" s="82">
        <v>108861.52741589006</v>
      </c>
      <c r="H277" s="79"/>
      <c r="I277" s="79"/>
      <c r="J277" s="79"/>
      <c r="K277" s="79"/>
      <c r="L277" s="79"/>
      <c r="M277" s="79">
        <f>U277*(1+$T$8)</f>
        <v>110821.03490937607</v>
      </c>
      <c r="N277" s="79"/>
      <c r="O277" s="79">
        <f>M277*(1+$T$8)</f>
        <v>112926.63457265421</v>
      </c>
      <c r="P277" s="79"/>
      <c r="Q277" s="79"/>
      <c r="R277" s="79"/>
      <c r="S277" s="79"/>
      <c r="U277" s="1">
        <v>108754.69569124248</v>
      </c>
    </row>
    <row r="278" spans="1:21" ht="12.75" customHeight="1" x14ac:dyDescent="0.35">
      <c r="A278" s="20"/>
      <c r="B278" s="14"/>
      <c r="C278" s="76">
        <v>169</v>
      </c>
      <c r="D278" s="77"/>
      <c r="E278" s="78" t="s">
        <v>20</v>
      </c>
      <c r="F278" s="79">
        <v>7</v>
      </c>
      <c r="G278" s="82">
        <v>86590.926872318305</v>
      </c>
      <c r="H278" s="79"/>
      <c r="I278" s="79"/>
      <c r="J278" s="79"/>
      <c r="K278" s="79"/>
      <c r="L278" s="79"/>
      <c r="M278" s="79">
        <f>U278*(1+$T$8)</f>
        <v>88149.563556020075</v>
      </c>
      <c r="N278" s="79"/>
      <c r="O278" s="79">
        <f>M278*(1+$T$8)</f>
        <v>89824.405263584442</v>
      </c>
      <c r="P278" s="79"/>
      <c r="Q278" s="79"/>
      <c r="R278" s="79"/>
      <c r="S278" s="79"/>
      <c r="U278" s="1">
        <v>86505.950496584963</v>
      </c>
    </row>
    <row r="279" spans="1:21" ht="12.75" customHeight="1" x14ac:dyDescent="0.35">
      <c r="A279" s="20"/>
      <c r="B279" s="14"/>
      <c r="C279" s="76">
        <v>170</v>
      </c>
      <c r="D279" s="77"/>
      <c r="E279" s="78" t="s">
        <v>358</v>
      </c>
      <c r="F279" s="79">
        <v>14</v>
      </c>
      <c r="G279" s="82">
        <v>82329.477250621741</v>
      </c>
      <c r="H279" s="79"/>
      <c r="I279" s="79"/>
      <c r="J279" s="79"/>
      <c r="K279" s="79"/>
      <c r="L279" s="79"/>
      <c r="M279" s="79">
        <f>U279*(1+$T$8)</f>
        <v>83811.407841132925</v>
      </c>
      <c r="N279" s="79"/>
      <c r="O279" s="79">
        <f>M279*(1+$T$8)</f>
        <v>85403.82459011444</v>
      </c>
      <c r="P279" s="79"/>
      <c r="Q279" s="79"/>
      <c r="R279" s="79"/>
      <c r="S279" s="79"/>
      <c r="U279" s="1">
        <v>82248.682866666277</v>
      </c>
    </row>
    <row r="280" spans="1:21" ht="12.75" customHeight="1" x14ac:dyDescent="0.35">
      <c r="A280" s="20"/>
      <c r="B280" s="14"/>
      <c r="C280" s="15">
        <v>171</v>
      </c>
      <c r="D280" s="16"/>
      <c r="E280" s="17" t="s">
        <v>18</v>
      </c>
      <c r="F280" s="21">
        <v>33</v>
      </c>
      <c r="G280" s="19">
        <v>46769.521709052278</v>
      </c>
      <c r="H280" s="21"/>
      <c r="J280" s="21"/>
      <c r="L280" s="21"/>
      <c r="M280" s="19">
        <f t="shared" ref="M280" si="30">C280*(1+$T$8)</f>
        <v>174.249</v>
      </c>
      <c r="N280" s="21"/>
      <c r="P280" s="21"/>
      <c r="R280" s="21"/>
    </row>
    <row r="281" spans="1:21" ht="12.75" customHeight="1" x14ac:dyDescent="0.35">
      <c r="A281" s="20"/>
      <c r="B281" s="14"/>
      <c r="D281" s="16"/>
      <c r="E281" s="18" t="s">
        <v>0</v>
      </c>
      <c r="F281" s="19">
        <f>SUM(F271:F280)</f>
        <v>103</v>
      </c>
      <c r="H281" s="19">
        <f>SUM(H271:H280)</f>
        <v>0</v>
      </c>
      <c r="J281" s="19">
        <f>SUM(J271:J280)</f>
        <v>0</v>
      </c>
      <c r="L281" s="19">
        <f>SUM(L271:L280)</f>
        <v>0</v>
      </c>
      <c r="N281" s="19">
        <f>SUM(N271:N280)</f>
        <v>0</v>
      </c>
      <c r="P281" s="19">
        <f>SUM(P271:P280)</f>
        <v>0</v>
      </c>
      <c r="R281" s="19">
        <f>SUM(R271:R280)</f>
        <v>0</v>
      </c>
    </row>
    <row r="282" spans="1:21" ht="12.75" customHeight="1" x14ac:dyDescent="0.35">
      <c r="A282" s="20"/>
      <c r="B282" s="14"/>
      <c r="D282" s="16"/>
      <c r="E282" s="17"/>
    </row>
    <row r="283" spans="1:21" ht="12.75" customHeight="1" x14ac:dyDescent="0.35">
      <c r="A283" s="20"/>
      <c r="B283" s="14"/>
      <c r="D283" s="16"/>
      <c r="E283" s="17" t="s">
        <v>13</v>
      </c>
    </row>
    <row r="284" spans="1:21" ht="12.75" customHeight="1" x14ac:dyDescent="0.35">
      <c r="A284" s="20"/>
      <c r="B284" s="14"/>
      <c r="D284" s="16"/>
      <c r="E284" s="17" t="s">
        <v>17</v>
      </c>
    </row>
    <row r="285" spans="1:21" ht="12.75" customHeight="1" x14ac:dyDescent="0.35">
      <c r="A285" s="20"/>
      <c r="B285" s="14"/>
      <c r="D285" s="16"/>
      <c r="E285" s="17" t="s">
        <v>16</v>
      </c>
    </row>
    <row r="286" spans="1:21" ht="12.75" customHeight="1" x14ac:dyDescent="0.35">
      <c r="A286" s="20"/>
      <c r="B286" s="14"/>
      <c r="C286" s="15">
        <v>172</v>
      </c>
      <c r="D286" s="16"/>
      <c r="E286" s="17" t="s">
        <v>15</v>
      </c>
      <c r="F286" s="19">
        <v>1</v>
      </c>
      <c r="G286" s="19">
        <v>141755.9437203744</v>
      </c>
      <c r="M286" s="19">
        <f t="shared" ref="M286" si="31">G286*(1+$T$8)</f>
        <v>144449.30665106149</v>
      </c>
      <c r="O286" s="19">
        <f t="shared" ref="O286" si="32">M286*(1+$T$8)</f>
        <v>147193.84347743166</v>
      </c>
    </row>
    <row r="287" spans="1:21" ht="12.75" customHeight="1" x14ac:dyDescent="0.35">
      <c r="A287" s="20"/>
      <c r="B287" s="14"/>
      <c r="C287" s="76">
        <v>173</v>
      </c>
      <c r="D287" s="77"/>
      <c r="E287" s="78" t="s">
        <v>14</v>
      </c>
      <c r="F287" s="80">
        <v>2</v>
      </c>
      <c r="G287" s="82">
        <v>110757.15640106454</v>
      </c>
      <c r="H287" s="80"/>
      <c r="I287" s="79"/>
      <c r="J287" s="80"/>
      <c r="K287" s="79"/>
      <c r="L287" s="80"/>
      <c r="M287" s="79">
        <f>U287*(1+$T$8)</f>
        <v>112750.78521628371</v>
      </c>
      <c r="N287" s="80"/>
      <c r="O287" s="79">
        <f>M287*(1+$T$8)</f>
        <v>114893.05013539309</v>
      </c>
      <c r="P287" s="80"/>
      <c r="Q287" s="79"/>
      <c r="R287" s="80"/>
      <c r="S287" s="79"/>
      <c r="U287" s="1">
        <v>110648.46439282014</v>
      </c>
    </row>
    <row r="288" spans="1:21" ht="12.75" customHeight="1" x14ac:dyDescent="0.35">
      <c r="A288" s="20"/>
      <c r="B288" s="14"/>
      <c r="D288" s="16"/>
      <c r="E288" s="18" t="s">
        <v>0</v>
      </c>
      <c r="F288" s="19">
        <f>SUM(F286:F287)</f>
        <v>3</v>
      </c>
      <c r="H288" s="19">
        <f>SUM(H286:H287)</f>
        <v>0</v>
      </c>
      <c r="J288" s="19">
        <f>SUM(J286:J287)</f>
        <v>0</v>
      </c>
      <c r="L288" s="19">
        <f>SUM(L286:L287)</f>
        <v>0</v>
      </c>
      <c r="N288" s="19">
        <f>SUM(N286:N287)</f>
        <v>0</v>
      </c>
      <c r="P288" s="19">
        <f>SUM(P286:P287)</f>
        <v>0</v>
      </c>
      <c r="R288" s="19">
        <f>SUM(R286:R287)</f>
        <v>0</v>
      </c>
    </row>
    <row r="289" spans="1:20" ht="12.75" customHeight="1" x14ac:dyDescent="0.35">
      <c r="A289" s="20"/>
      <c r="B289" s="14"/>
      <c r="D289" s="16"/>
      <c r="E289" s="18"/>
    </row>
    <row r="290" spans="1:20" ht="12.75" customHeight="1" x14ac:dyDescent="0.35">
      <c r="A290" s="20"/>
      <c r="B290" s="14"/>
      <c r="D290" s="16"/>
      <c r="E290" s="17" t="s">
        <v>13</v>
      </c>
      <c r="N290" s="1"/>
      <c r="O290" s="1"/>
      <c r="R290" s="1"/>
      <c r="S290" s="1"/>
    </row>
    <row r="291" spans="1:20" ht="12.75" customHeight="1" x14ac:dyDescent="0.35">
      <c r="A291" s="20"/>
      <c r="B291" s="14"/>
      <c r="D291" s="16"/>
      <c r="E291" s="44" t="s">
        <v>12</v>
      </c>
      <c r="N291" s="1"/>
      <c r="O291" s="1"/>
      <c r="R291" s="1"/>
      <c r="S291" s="1"/>
    </row>
    <row r="292" spans="1:20" ht="12.75" customHeight="1" x14ac:dyDescent="0.35">
      <c r="A292" s="20"/>
      <c r="B292" s="14"/>
      <c r="D292" s="16"/>
      <c r="E292" s="44" t="s">
        <v>277</v>
      </c>
      <c r="N292" s="1"/>
      <c r="O292" s="1"/>
      <c r="R292" s="1"/>
      <c r="S292" s="1"/>
    </row>
    <row r="293" spans="1:20" s="64" customFormat="1" ht="12.75" customHeight="1" x14ac:dyDescent="0.3">
      <c r="A293" s="58"/>
      <c r="B293" s="58"/>
      <c r="C293" s="15">
        <v>174</v>
      </c>
      <c r="D293" s="60"/>
      <c r="E293" s="61" t="s">
        <v>337</v>
      </c>
      <c r="F293" s="62">
        <v>3</v>
      </c>
      <c r="G293" s="62"/>
      <c r="H293" s="62"/>
      <c r="I293" s="62"/>
      <c r="J293" s="62"/>
      <c r="K293" s="62"/>
      <c r="L293" s="62"/>
      <c r="M293" s="62"/>
      <c r="N293" s="62"/>
      <c r="O293" s="63"/>
      <c r="P293" s="62"/>
      <c r="Q293" s="62"/>
      <c r="R293" s="62"/>
      <c r="S293" s="63"/>
      <c r="T293" s="62"/>
    </row>
    <row r="294" spans="1:20" s="64" customFormat="1" ht="12.75" customHeight="1" x14ac:dyDescent="0.3">
      <c r="A294" s="58"/>
      <c r="B294" s="58" t="s">
        <v>338</v>
      </c>
      <c r="C294" s="59"/>
      <c r="D294" s="60"/>
      <c r="E294" s="61" t="s">
        <v>339</v>
      </c>
      <c r="F294" s="62"/>
      <c r="G294" s="62" t="s">
        <v>180</v>
      </c>
      <c r="H294" s="62"/>
      <c r="I294" s="62"/>
      <c r="J294" s="62"/>
      <c r="K294" s="62"/>
      <c r="L294" s="62"/>
      <c r="M294" s="63" t="str">
        <f t="shared" ref="M294:M301" si="33">G294</f>
        <v>GRADE C115</v>
      </c>
      <c r="N294" s="62"/>
      <c r="O294" s="63" t="str">
        <f t="shared" ref="O294:O301" si="34">M294</f>
        <v>GRADE C115</v>
      </c>
      <c r="P294" s="62"/>
      <c r="Q294" s="63"/>
      <c r="R294" s="62"/>
      <c r="S294" s="62"/>
      <c r="T294" s="63"/>
    </row>
    <row r="295" spans="1:20" s="64" customFormat="1" ht="12.75" customHeight="1" x14ac:dyDescent="0.3">
      <c r="A295" s="58"/>
      <c r="B295" s="58" t="s">
        <v>178</v>
      </c>
      <c r="C295" s="59"/>
      <c r="D295" s="60"/>
      <c r="E295" s="61" t="s">
        <v>179</v>
      </c>
      <c r="F295" s="62"/>
      <c r="G295" s="62" t="s">
        <v>180</v>
      </c>
      <c r="H295" s="62"/>
      <c r="I295" s="62"/>
      <c r="J295" s="62"/>
      <c r="K295" s="62"/>
      <c r="L295" s="62"/>
      <c r="M295" s="63" t="str">
        <f t="shared" si="33"/>
        <v>GRADE C115</v>
      </c>
      <c r="N295" s="62"/>
      <c r="O295" s="63" t="str">
        <f t="shared" si="34"/>
        <v>GRADE C115</v>
      </c>
      <c r="P295" s="62"/>
      <c r="Q295" s="63"/>
      <c r="R295" s="62"/>
      <c r="S295" s="62"/>
      <c r="T295" s="63"/>
    </row>
    <row r="296" spans="1:20" s="64" customFormat="1" ht="12.75" customHeight="1" x14ac:dyDescent="0.3">
      <c r="A296" s="58"/>
      <c r="B296" s="58" t="s">
        <v>216</v>
      </c>
      <c r="C296" s="59"/>
      <c r="D296" s="60"/>
      <c r="E296" s="61" t="s">
        <v>340</v>
      </c>
      <c r="F296" s="62"/>
      <c r="G296" s="62" t="s">
        <v>207</v>
      </c>
      <c r="H296" s="62"/>
      <c r="I296" s="62"/>
      <c r="J296" s="62"/>
      <c r="K296" s="62"/>
      <c r="L296" s="62"/>
      <c r="M296" s="63" t="str">
        <f t="shared" si="33"/>
        <v>GRADE C113</v>
      </c>
      <c r="N296" s="62"/>
      <c r="O296" s="63" t="str">
        <f t="shared" si="34"/>
        <v>GRADE C113</v>
      </c>
      <c r="P296" s="62"/>
      <c r="Q296" s="63"/>
      <c r="R296" s="62"/>
      <c r="S296" s="62"/>
      <c r="T296" s="63"/>
    </row>
    <row r="297" spans="1:20" s="54" customFormat="1" ht="12.75" customHeight="1" x14ac:dyDescent="0.3">
      <c r="A297" s="49"/>
      <c r="B297" s="49" t="s">
        <v>217</v>
      </c>
      <c r="C297" s="55"/>
      <c r="D297" s="51"/>
      <c r="E297" s="56" t="s">
        <v>218</v>
      </c>
      <c r="F297" s="52"/>
      <c r="G297" s="52" t="s">
        <v>219</v>
      </c>
      <c r="H297" s="52"/>
      <c r="I297" s="52"/>
      <c r="J297" s="52"/>
      <c r="K297" s="52"/>
      <c r="L297" s="52"/>
      <c r="M297" s="52" t="str">
        <f t="shared" si="33"/>
        <v>GRADE C112</v>
      </c>
      <c r="N297" s="53"/>
      <c r="O297" s="52" t="str">
        <f t="shared" si="34"/>
        <v>GRADE C112</v>
      </c>
      <c r="P297" s="52"/>
      <c r="Q297" s="52"/>
      <c r="R297" s="53"/>
      <c r="S297" s="53"/>
    </row>
    <row r="298" spans="1:20" s="64" customFormat="1" ht="12.75" customHeight="1" x14ac:dyDescent="0.3">
      <c r="A298" s="58"/>
      <c r="B298" s="58" t="s">
        <v>341</v>
      </c>
      <c r="C298" s="59"/>
      <c r="D298" s="60"/>
      <c r="E298" s="61" t="s">
        <v>342</v>
      </c>
      <c r="F298" s="62"/>
      <c r="G298" s="62" t="s">
        <v>219</v>
      </c>
      <c r="H298" s="62"/>
      <c r="I298" s="62"/>
      <c r="J298" s="62"/>
      <c r="K298" s="62"/>
      <c r="L298" s="62"/>
      <c r="M298" s="63" t="str">
        <f t="shared" si="33"/>
        <v>GRADE C112</v>
      </c>
      <c r="N298" s="62"/>
      <c r="O298" s="63" t="str">
        <f t="shared" si="34"/>
        <v>GRADE C112</v>
      </c>
      <c r="P298" s="62"/>
      <c r="Q298" s="63"/>
      <c r="R298" s="62"/>
      <c r="S298" s="62"/>
      <c r="T298" s="63"/>
    </row>
    <row r="299" spans="1:20" s="54" customFormat="1" ht="12.75" customHeight="1" x14ac:dyDescent="0.3">
      <c r="A299" s="49"/>
      <c r="B299" s="49" t="s">
        <v>245</v>
      </c>
      <c r="C299" s="55"/>
      <c r="D299" s="51"/>
      <c r="E299" s="56" t="s">
        <v>246</v>
      </c>
      <c r="F299" s="52"/>
      <c r="G299" s="52" t="s">
        <v>244</v>
      </c>
      <c r="H299" s="52"/>
      <c r="I299" s="52"/>
      <c r="J299" s="52"/>
      <c r="K299" s="52"/>
      <c r="L299" s="52"/>
      <c r="M299" s="52" t="str">
        <f t="shared" si="33"/>
        <v>GRADE C109</v>
      </c>
      <c r="N299" s="53"/>
      <c r="O299" s="52" t="str">
        <f t="shared" si="34"/>
        <v>GRADE C109</v>
      </c>
      <c r="P299" s="52"/>
      <c r="Q299" s="52"/>
      <c r="R299" s="53"/>
      <c r="S299" s="53"/>
    </row>
    <row r="300" spans="1:20" s="64" customFormat="1" ht="12.75" customHeight="1" x14ac:dyDescent="0.3">
      <c r="A300" s="58"/>
      <c r="B300" s="58" t="s">
        <v>343</v>
      </c>
      <c r="C300" s="59"/>
      <c r="D300" s="60"/>
      <c r="E300" s="61" t="s">
        <v>344</v>
      </c>
      <c r="F300" s="62"/>
      <c r="G300" s="62" t="s">
        <v>244</v>
      </c>
      <c r="H300" s="62"/>
      <c r="I300" s="62"/>
      <c r="J300" s="62"/>
      <c r="K300" s="62"/>
      <c r="L300" s="62"/>
      <c r="M300" s="63" t="str">
        <f t="shared" si="33"/>
        <v>GRADE C109</v>
      </c>
      <c r="N300" s="62"/>
      <c r="O300" s="63" t="str">
        <f t="shared" si="34"/>
        <v>GRADE C109</v>
      </c>
      <c r="P300" s="62"/>
      <c r="Q300" s="63"/>
      <c r="R300" s="62"/>
      <c r="S300" s="62"/>
      <c r="T300" s="63"/>
    </row>
    <row r="301" spans="1:20" s="54" customFormat="1" ht="12.75" customHeight="1" x14ac:dyDescent="0.3">
      <c r="A301" s="49"/>
      <c r="B301" s="49" t="s">
        <v>266</v>
      </c>
      <c r="C301" s="55"/>
      <c r="D301" s="51"/>
      <c r="E301" s="56" t="s">
        <v>267</v>
      </c>
      <c r="F301" s="52"/>
      <c r="G301" s="52" t="s">
        <v>265</v>
      </c>
      <c r="H301" s="52"/>
      <c r="I301" s="52"/>
      <c r="J301" s="52"/>
      <c r="K301" s="52"/>
      <c r="L301" s="52"/>
      <c r="M301" s="52" t="str">
        <f t="shared" si="33"/>
        <v>GRADE C106</v>
      </c>
      <c r="N301" s="53"/>
      <c r="O301" s="52" t="str">
        <f t="shared" si="34"/>
        <v>GRADE C106</v>
      </c>
      <c r="P301" s="52"/>
      <c r="Q301" s="52"/>
      <c r="R301" s="53"/>
      <c r="S301" s="53"/>
    </row>
    <row r="302" spans="1:20" ht="12.75" customHeight="1" x14ac:dyDescent="0.35">
      <c r="A302" s="20"/>
      <c r="B302" s="14"/>
      <c r="D302" s="16"/>
      <c r="E302" s="18" t="s">
        <v>0</v>
      </c>
      <c r="F302" s="22">
        <f>SUM(F293:F301)</f>
        <v>3</v>
      </c>
      <c r="H302" s="22">
        <f>SUM(H293:H301)</f>
        <v>0</v>
      </c>
      <c r="J302" s="22">
        <f>SUM(J293:J301)</f>
        <v>0</v>
      </c>
      <c r="L302" s="22">
        <f>SUM(L293:L301)</f>
        <v>0</v>
      </c>
      <c r="N302" s="22">
        <f>SUM(N293:N301)</f>
        <v>0</v>
      </c>
      <c r="O302" s="1"/>
      <c r="P302" s="22">
        <f>SUM(P293:P301)</f>
        <v>0</v>
      </c>
      <c r="R302" s="22">
        <f>SUM(R293:R301)</f>
        <v>0</v>
      </c>
      <c r="S302" s="1"/>
    </row>
    <row r="303" spans="1:20" ht="12.75" customHeight="1" x14ac:dyDescent="0.35">
      <c r="A303" s="20"/>
      <c r="B303" s="14"/>
      <c r="D303" s="16"/>
      <c r="E303" s="18"/>
      <c r="N303" s="1"/>
      <c r="O303" s="1"/>
      <c r="R303" s="1"/>
      <c r="S303" s="1"/>
    </row>
    <row r="304" spans="1:20" ht="12.75" customHeight="1" x14ac:dyDescent="0.35">
      <c r="A304" s="20"/>
      <c r="B304" s="14"/>
      <c r="D304" s="16"/>
      <c r="E304" s="17" t="s">
        <v>13</v>
      </c>
    </row>
    <row r="305" spans="1:21" ht="12.75" customHeight="1" x14ac:dyDescent="0.35">
      <c r="A305" s="20"/>
      <c r="B305" s="14"/>
      <c r="D305" s="16"/>
      <c r="E305" s="17" t="s">
        <v>12</v>
      </c>
    </row>
    <row r="306" spans="1:21" ht="12.75" customHeight="1" x14ac:dyDescent="0.35">
      <c r="A306" s="20"/>
      <c r="B306" s="14"/>
      <c r="D306" s="5"/>
      <c r="E306" s="5" t="s">
        <v>11</v>
      </c>
    </row>
    <row r="307" spans="1:21" ht="12.75" customHeight="1" x14ac:dyDescent="0.35">
      <c r="A307" s="20"/>
      <c r="B307" s="14"/>
      <c r="C307" s="76">
        <v>175</v>
      </c>
      <c r="D307" s="77"/>
      <c r="E307" s="77" t="s">
        <v>10</v>
      </c>
      <c r="F307" s="79">
        <v>35</v>
      </c>
      <c r="G307" s="79"/>
      <c r="H307" s="79"/>
      <c r="I307" s="79"/>
      <c r="J307" s="79"/>
      <c r="K307" s="79"/>
      <c r="L307" s="79"/>
      <c r="M307" s="79"/>
      <c r="N307" s="79"/>
      <c r="O307" s="79"/>
      <c r="P307" s="79"/>
      <c r="Q307" s="79"/>
      <c r="R307" s="79"/>
      <c r="S307" s="79"/>
    </row>
    <row r="308" spans="1:21" ht="12.75" customHeight="1" x14ac:dyDescent="0.35">
      <c r="A308" s="20"/>
      <c r="B308" s="14"/>
      <c r="C308" s="76"/>
      <c r="D308" s="77"/>
      <c r="E308" s="77" t="s">
        <v>9</v>
      </c>
      <c r="F308" s="79"/>
      <c r="G308" s="82">
        <v>197746.66527668043</v>
      </c>
      <c r="H308" s="79"/>
      <c r="I308" s="79"/>
      <c r="J308" s="79"/>
      <c r="K308" s="79"/>
      <c r="L308" s="79"/>
      <c r="M308" s="79">
        <f t="shared" ref="M308:M313" si="35">U308*(1+$T$8)</f>
        <v>201306.10525166072</v>
      </c>
      <c r="N308" s="79"/>
      <c r="O308" s="79">
        <f t="shared" ref="O308:O316" si="36">M308*(1+$T$8)</f>
        <v>205130.92125144225</v>
      </c>
      <c r="P308" s="79"/>
      <c r="Q308" s="79"/>
      <c r="R308" s="79"/>
      <c r="S308" s="79"/>
      <c r="U308" s="1">
        <v>197552.60574255223</v>
      </c>
    </row>
    <row r="309" spans="1:21" ht="12.75" customHeight="1" x14ac:dyDescent="0.35">
      <c r="A309" s="20"/>
      <c r="B309" s="14"/>
      <c r="C309" s="76"/>
      <c r="D309" s="77"/>
      <c r="E309" s="78" t="s">
        <v>8</v>
      </c>
      <c r="F309" s="79"/>
      <c r="G309" s="82">
        <v>182668.10542311863</v>
      </c>
      <c r="H309" s="79"/>
      <c r="I309" s="79"/>
      <c r="J309" s="79"/>
      <c r="K309" s="79"/>
      <c r="L309" s="79"/>
      <c r="M309" s="79">
        <f t="shared" si="35"/>
        <v>185956.13132073474</v>
      </c>
      <c r="N309" s="79"/>
      <c r="O309" s="79">
        <f t="shared" si="36"/>
        <v>189489.29781582867</v>
      </c>
      <c r="P309" s="79"/>
      <c r="Q309" s="79"/>
      <c r="R309" s="79"/>
      <c r="S309" s="79"/>
      <c r="U309" s="1">
        <v>182488.84329807141</v>
      </c>
    </row>
    <row r="310" spans="1:21" ht="12.75" customHeight="1" x14ac:dyDescent="0.35">
      <c r="A310" s="20"/>
      <c r="B310" s="14"/>
      <c r="C310" s="76"/>
      <c r="D310" s="77"/>
      <c r="E310" s="78" t="s">
        <v>7</v>
      </c>
      <c r="F310" s="79"/>
      <c r="G310" s="82">
        <v>155861.77679456421</v>
      </c>
      <c r="H310" s="79"/>
      <c r="I310" s="79"/>
      <c r="J310" s="79"/>
      <c r="K310" s="79"/>
      <c r="L310" s="79"/>
      <c r="M310" s="79">
        <f t="shared" si="35"/>
        <v>158667.28877686636</v>
      </c>
      <c r="N310" s="79"/>
      <c r="O310" s="79">
        <f t="shared" si="36"/>
        <v>161681.96726362681</v>
      </c>
      <c r="P310" s="79"/>
      <c r="Q310" s="79"/>
      <c r="R310" s="79"/>
      <c r="S310" s="79"/>
      <c r="U310" s="1">
        <v>155708.82117454993</v>
      </c>
    </row>
    <row r="311" spans="1:21" ht="12.75" customHeight="1" x14ac:dyDescent="0.35">
      <c r="A311" s="20"/>
      <c r="B311" s="14"/>
      <c r="C311" s="76"/>
      <c r="D311" s="77"/>
      <c r="E311" s="78" t="s">
        <v>6</v>
      </c>
      <c r="F311" s="79"/>
      <c r="G311" s="82">
        <v>147482.09684727114</v>
      </c>
      <c r="H311" s="79"/>
      <c r="I311" s="79"/>
      <c r="J311" s="79"/>
      <c r="K311" s="79"/>
      <c r="L311" s="79"/>
      <c r="M311" s="79">
        <f t="shared" si="35"/>
        <v>150136.77459052199</v>
      </c>
      <c r="N311" s="79"/>
      <c r="O311" s="79">
        <f t="shared" si="36"/>
        <v>152989.37330774189</v>
      </c>
      <c r="P311" s="79"/>
      <c r="Q311" s="79"/>
      <c r="R311" s="79"/>
      <c r="S311" s="79"/>
      <c r="U311" s="1">
        <v>147337.36466194506</v>
      </c>
    </row>
    <row r="312" spans="1:21" ht="12.75" customHeight="1" x14ac:dyDescent="0.35">
      <c r="A312" s="20"/>
      <c r="B312" s="14"/>
      <c r="C312" s="76"/>
      <c r="D312" s="77"/>
      <c r="E312" s="78" t="s">
        <v>5</v>
      </c>
      <c r="F312" s="79"/>
      <c r="G312" s="82">
        <v>105070.26944554108</v>
      </c>
      <c r="H312" s="79"/>
      <c r="I312" s="79"/>
      <c r="J312" s="79"/>
      <c r="K312" s="79"/>
      <c r="L312" s="79"/>
      <c r="M312" s="79">
        <f t="shared" si="35"/>
        <v>106961.53429556082</v>
      </c>
      <c r="N312" s="79"/>
      <c r="O312" s="79">
        <f t="shared" si="36"/>
        <v>108993.80344717647</v>
      </c>
      <c r="P312" s="79"/>
      <c r="Q312" s="79"/>
      <c r="R312" s="79"/>
      <c r="S312" s="79"/>
      <c r="U312" s="1">
        <v>104967.15828808717</v>
      </c>
    </row>
    <row r="313" spans="1:21" ht="12.75" customHeight="1" x14ac:dyDescent="0.35">
      <c r="A313" s="20"/>
      <c r="B313" s="14"/>
      <c r="C313" s="76"/>
      <c r="D313" s="77"/>
      <c r="E313" s="78" t="s">
        <v>4</v>
      </c>
      <c r="F313" s="79"/>
      <c r="G313" s="82">
        <v>92565.603545477003</v>
      </c>
      <c r="H313" s="79"/>
      <c r="I313" s="79"/>
      <c r="J313" s="79"/>
      <c r="K313" s="79"/>
      <c r="L313" s="79"/>
      <c r="M313" s="79">
        <f t="shared" si="35"/>
        <v>94231.784409295593</v>
      </c>
      <c r="N313" s="79"/>
      <c r="O313" s="79">
        <f t="shared" si="36"/>
        <v>96022.188313072198</v>
      </c>
      <c r="P313" s="79"/>
      <c r="Q313" s="79"/>
      <c r="R313" s="79"/>
      <c r="S313" s="79"/>
      <c r="U313" s="1">
        <v>92474.763895285185</v>
      </c>
    </row>
    <row r="314" spans="1:21" ht="12.75" customHeight="1" x14ac:dyDescent="0.35">
      <c r="A314" s="20"/>
      <c r="B314" s="14"/>
      <c r="C314" s="15">
        <v>176</v>
      </c>
      <c r="D314" s="16"/>
      <c r="E314" s="17" t="s">
        <v>3</v>
      </c>
      <c r="F314" s="19">
        <v>9</v>
      </c>
      <c r="G314" s="19">
        <v>82254.082064675065</v>
      </c>
      <c r="M314" s="19">
        <f t="shared" ref="M314:M316" si="37">G314*(1+$T$8)</f>
        <v>83816.909623903877</v>
      </c>
      <c r="O314" s="19">
        <f t="shared" si="36"/>
        <v>85409.430906758047</v>
      </c>
    </row>
    <row r="315" spans="1:21" ht="12.75" customHeight="1" x14ac:dyDescent="0.35">
      <c r="A315" s="20"/>
      <c r="B315" s="14"/>
      <c r="C315" s="15">
        <v>177</v>
      </c>
      <c r="D315" s="16"/>
      <c r="E315" s="17" t="s">
        <v>2</v>
      </c>
      <c r="F315" s="19">
        <v>3</v>
      </c>
      <c r="G315" s="19">
        <v>48183.79282980581</v>
      </c>
      <c r="M315" s="19">
        <f t="shared" si="37"/>
        <v>49099.284893572119</v>
      </c>
      <c r="O315" s="19">
        <f t="shared" si="36"/>
        <v>50032.171306549986</v>
      </c>
    </row>
    <row r="316" spans="1:21" ht="12.75" customHeight="1" x14ac:dyDescent="0.35">
      <c r="A316" s="20"/>
      <c r="B316" s="14"/>
      <c r="C316" s="15">
        <v>178</v>
      </c>
      <c r="D316" s="16"/>
      <c r="E316" s="17" t="s">
        <v>1</v>
      </c>
      <c r="F316" s="21">
        <v>7</v>
      </c>
      <c r="G316" s="19">
        <v>45845.940092006444</v>
      </c>
      <c r="H316" s="21"/>
      <c r="J316" s="21"/>
      <c r="L316" s="21"/>
      <c r="M316" s="19">
        <f t="shared" si="37"/>
        <v>46717.012953754558</v>
      </c>
      <c r="N316" s="21"/>
      <c r="O316" s="19">
        <f t="shared" si="36"/>
        <v>47604.636199875888</v>
      </c>
      <c r="P316" s="21"/>
      <c r="R316" s="21"/>
    </row>
    <row r="317" spans="1:21" ht="12.75" customHeight="1" x14ac:dyDescent="0.35">
      <c r="A317" s="20"/>
      <c r="B317" s="14"/>
      <c r="D317" s="16"/>
      <c r="E317" s="18" t="s">
        <v>0</v>
      </c>
      <c r="F317" s="22">
        <f>SUM(F307:F316)</f>
        <v>54</v>
      </c>
      <c r="H317" s="22">
        <f>SUM(H307:H316)</f>
        <v>0</v>
      </c>
      <c r="J317" s="22">
        <f>SUM(J307:J316)</f>
        <v>0</v>
      </c>
      <c r="L317" s="22">
        <f>SUM(L307:L316)</f>
        <v>0</v>
      </c>
      <c r="N317" s="22">
        <f>SUM(N307:N316)</f>
        <v>0</v>
      </c>
      <c r="P317" s="22">
        <f>SUM(P307:P316)</f>
        <v>0</v>
      </c>
      <c r="R317" s="22">
        <f>SUM(R307:R316)</f>
        <v>0</v>
      </c>
    </row>
    <row r="318" spans="1:21" ht="12.75" customHeight="1" x14ac:dyDescent="0.35">
      <c r="A318" s="20"/>
      <c r="B318" s="14"/>
      <c r="D318" s="16"/>
      <c r="E318" s="17"/>
    </row>
    <row r="319" spans="1:21" ht="12.75" customHeight="1" x14ac:dyDescent="0.35">
      <c r="A319" s="20"/>
      <c r="B319" s="14"/>
      <c r="D319" s="16"/>
      <c r="E319" s="45" t="s">
        <v>103</v>
      </c>
      <c r="F319" s="22">
        <f>F317+F302+F288+F281+F266+F250+F243+F214+F197+F183+F166+F71</f>
        <v>883</v>
      </c>
      <c r="H319" s="22">
        <f>H317+H302+H288+H281+H266+H250+H243+H214+H197+H183+H166+H71</f>
        <v>0</v>
      </c>
      <c r="J319" s="22">
        <f>J317+J302+J288+J281+J266+J250+J243+J214+J197+J183+J166+J71</f>
        <v>0</v>
      </c>
      <c r="L319" s="22">
        <f>L317+L302+L288+L281+L266+L250+L243+L214+L197+L183+L166+L71</f>
        <v>0</v>
      </c>
      <c r="N319" s="22">
        <f>N317+N302+N288+N281+N266+N250+N243+N214+N197+N183+N166+N71</f>
        <v>0</v>
      </c>
      <c r="P319" s="22">
        <f>P317+P302+P288+P281+P266+P250+P243+P214+P197+P183+P166+P71</f>
        <v>0</v>
      </c>
      <c r="R319" s="22">
        <f>R317+R302+R288+R281+R266+R250+R243+R214+R197+R183+R166+R71</f>
        <v>0</v>
      </c>
    </row>
    <row r="320" spans="1:21" ht="12.75" customHeight="1" x14ac:dyDescent="0.3">
      <c r="D320" s="16"/>
      <c r="E320" s="17"/>
      <c r="G320" s="14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</row>
    <row r="321" spans="4:19" ht="12.75" customHeight="1" x14ac:dyDescent="0.3">
      <c r="D321" s="16"/>
      <c r="E321" s="17"/>
      <c r="H321" s="3"/>
      <c r="I321" s="3"/>
      <c r="J321" s="3"/>
      <c r="K321" s="3"/>
      <c r="L321" s="3"/>
      <c r="M321" s="3"/>
      <c r="O321" s="3"/>
      <c r="P321" s="3"/>
      <c r="Q321" s="3"/>
      <c r="S321" s="3"/>
    </row>
    <row r="322" spans="4:19" ht="12.75" customHeight="1" x14ac:dyDescent="0.3">
      <c r="D322" s="16"/>
      <c r="E322" s="17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</row>
    <row r="323" spans="4:19" ht="12.75" customHeight="1" x14ac:dyDescent="0.3">
      <c r="D323" s="16"/>
      <c r="E323" s="17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</row>
    <row r="324" spans="4:19" ht="12.75" customHeight="1" x14ac:dyDescent="0.3">
      <c r="D324" s="16"/>
      <c r="E324" s="17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</row>
    <row r="325" spans="4:19" ht="12.75" customHeight="1" x14ac:dyDescent="0.3">
      <c r="D325" s="16"/>
      <c r="E325" s="17"/>
      <c r="F325" s="7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</row>
    <row r="326" spans="4:19" ht="12.75" customHeight="1" x14ac:dyDescent="0.3">
      <c r="D326" s="16"/>
      <c r="E326" s="17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</row>
    <row r="327" spans="4:19" ht="12.75" customHeight="1" x14ac:dyDescent="0.3">
      <c r="D327" s="16"/>
      <c r="E327" s="17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</row>
    <row r="328" spans="4:19" ht="12.75" customHeight="1" x14ac:dyDescent="0.3">
      <c r="D328" s="16"/>
      <c r="E328" s="17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</row>
    <row r="329" spans="4:19" ht="12.75" customHeight="1" x14ac:dyDescent="0.3">
      <c r="D329" s="16"/>
      <c r="E329" s="17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</row>
    <row r="330" spans="4:19" ht="12.75" customHeight="1" x14ac:dyDescent="0.3">
      <c r="D330" s="16"/>
      <c r="E330" s="17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</row>
    <row r="331" spans="4:19" ht="12.75" customHeight="1" x14ac:dyDescent="0.3">
      <c r="D331" s="16"/>
      <c r="E331" s="17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</row>
    <row r="332" spans="4:19" ht="12.75" customHeight="1" x14ac:dyDescent="0.3">
      <c r="D332" s="16"/>
      <c r="E332" s="17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</row>
    <row r="333" spans="4:19" ht="12.75" customHeight="1" x14ac:dyDescent="0.3">
      <c r="D333" s="16"/>
      <c r="E333" s="17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</row>
    <row r="334" spans="4:19" ht="12.75" customHeight="1" x14ac:dyDescent="0.3">
      <c r="D334" s="16"/>
      <c r="E334" s="17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</row>
    <row r="335" spans="4:19" ht="12.75" customHeight="1" x14ac:dyDescent="0.3">
      <c r="D335" s="16"/>
      <c r="E335" s="17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</row>
    <row r="336" spans="4:19" ht="12.75" customHeight="1" x14ac:dyDescent="0.3">
      <c r="D336" s="16"/>
      <c r="E336" s="17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</row>
    <row r="337" spans="1:19" ht="12.75" customHeight="1" x14ac:dyDescent="0.3">
      <c r="D337" s="16"/>
      <c r="E337" s="17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</row>
    <row r="338" spans="1:19" ht="12.75" customHeight="1" x14ac:dyDescent="0.3">
      <c r="D338" s="16"/>
      <c r="E338" s="17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</row>
    <row r="339" spans="1:19" ht="12.75" customHeight="1" x14ac:dyDescent="0.3">
      <c r="D339" s="16"/>
      <c r="E339" s="17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</row>
    <row r="340" spans="1:19" ht="12.75" customHeight="1" x14ac:dyDescent="0.3">
      <c r="D340" s="16"/>
      <c r="E340" s="17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</row>
    <row r="341" spans="1:19" ht="12.75" customHeight="1" x14ac:dyDescent="0.3">
      <c r="D341" s="16"/>
      <c r="E341" s="17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</row>
    <row r="342" spans="1:19" ht="12.75" customHeight="1" x14ac:dyDescent="0.3">
      <c r="D342" s="16"/>
      <c r="E342" s="17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</row>
    <row r="343" spans="1:19" ht="12.75" customHeight="1" x14ac:dyDescent="0.3">
      <c r="D343" s="16"/>
      <c r="E343" s="17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</row>
    <row r="344" spans="1:19" ht="12.75" customHeight="1" x14ac:dyDescent="0.3">
      <c r="D344" s="16"/>
      <c r="E344" s="17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</row>
    <row r="345" spans="1:19" ht="12.75" customHeight="1" x14ac:dyDescent="0.3">
      <c r="D345" s="16"/>
      <c r="E345" s="17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</row>
    <row r="346" spans="1:19" ht="12.75" customHeight="1" x14ac:dyDescent="0.3">
      <c r="D346" s="16"/>
      <c r="E346" s="17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</row>
    <row r="347" spans="1:19" ht="12.75" customHeight="1" x14ac:dyDescent="0.3">
      <c r="D347" s="16"/>
      <c r="E347" s="17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</row>
    <row r="348" spans="1:19" ht="12.75" customHeight="1" x14ac:dyDescent="0.3">
      <c r="D348" s="16"/>
      <c r="E348" s="17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</row>
    <row r="349" spans="1:19" ht="12.75" customHeight="1" x14ac:dyDescent="0.3">
      <c r="A349" s="6"/>
      <c r="B349" s="47"/>
      <c r="D349" s="5"/>
      <c r="E349" s="5"/>
      <c r="F349" s="4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</row>
    <row r="350" spans="1:19" ht="12.75" customHeight="1" x14ac:dyDescent="0.3">
      <c r="D350" s="16"/>
      <c r="E350" s="16"/>
      <c r="F350" s="4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</row>
    <row r="351" spans="1:19" ht="12.75" customHeight="1" x14ac:dyDescent="0.3">
      <c r="D351" s="16"/>
      <c r="E351" s="16"/>
      <c r="F351" s="4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</row>
    <row r="352" spans="1:19" ht="12.75" customHeight="1" x14ac:dyDescent="0.3">
      <c r="D352" s="16"/>
      <c r="E352" s="17"/>
      <c r="F352" s="4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</row>
    <row r="353" spans="1:19" ht="12.75" customHeight="1" x14ac:dyDescent="0.3">
      <c r="D353" s="16"/>
      <c r="E353" s="17"/>
      <c r="F353" s="4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</row>
    <row r="354" spans="1:19" ht="12.75" customHeight="1" x14ac:dyDescent="0.3">
      <c r="D354" s="16"/>
      <c r="E354" s="17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</row>
    <row r="355" spans="1:19" ht="12.75" customHeight="1" x14ac:dyDescent="0.3">
      <c r="D355" s="16"/>
      <c r="E355" s="17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</row>
    <row r="356" spans="1:19" ht="12.75" customHeight="1" x14ac:dyDescent="0.3">
      <c r="D356" s="16"/>
      <c r="E356" s="17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</row>
    <row r="357" spans="1:19" ht="12.75" customHeight="1" x14ac:dyDescent="0.3">
      <c r="D357" s="16"/>
      <c r="E357" s="17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</row>
    <row r="358" spans="1:19" ht="12.75" customHeight="1" x14ac:dyDescent="0.3">
      <c r="D358" s="16"/>
      <c r="E358" s="17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</row>
    <row r="359" spans="1:19" ht="12.75" customHeight="1" x14ac:dyDescent="0.3">
      <c r="D359" s="16"/>
      <c r="E359" s="17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</row>
    <row r="360" spans="1:19" ht="12.75" customHeight="1" x14ac:dyDescent="0.3">
      <c r="D360" s="16"/>
      <c r="E360" s="17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</row>
    <row r="361" spans="1:19" ht="12.75" customHeight="1" x14ac:dyDescent="0.3">
      <c r="A361" s="1"/>
      <c r="B361" s="19"/>
      <c r="C361" s="34"/>
      <c r="D361" s="16"/>
      <c r="E361" s="17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</row>
    <row r="362" spans="1:19" ht="12.75" customHeight="1" x14ac:dyDescent="0.3">
      <c r="A362" s="1"/>
      <c r="B362" s="19"/>
      <c r="C362" s="34"/>
      <c r="D362" s="16"/>
      <c r="E362" s="17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</row>
    <row r="363" spans="1:19" ht="12.75" customHeight="1" x14ac:dyDescent="0.3">
      <c r="A363" s="1"/>
      <c r="B363" s="19"/>
      <c r="C363" s="34"/>
      <c r="D363" s="16"/>
      <c r="E363" s="17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</row>
    <row r="364" spans="1:19" ht="12.75" customHeight="1" x14ac:dyDescent="0.3">
      <c r="A364" s="1"/>
      <c r="B364" s="19"/>
      <c r="C364" s="34"/>
      <c r="D364" s="16"/>
      <c r="E364" s="17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</row>
    <row r="365" spans="1:19" ht="12.75" customHeight="1" x14ac:dyDescent="0.3">
      <c r="A365" s="1"/>
      <c r="B365" s="19"/>
      <c r="C365" s="34"/>
      <c r="D365" s="16"/>
      <c r="E365" s="17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</row>
    <row r="366" spans="1:19" ht="12.75" customHeight="1" x14ac:dyDescent="0.3">
      <c r="A366" s="1"/>
      <c r="B366" s="19"/>
      <c r="C366" s="34"/>
      <c r="D366" s="16"/>
      <c r="E366" s="17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</row>
    <row r="367" spans="1:19" ht="12.75" customHeight="1" x14ac:dyDescent="0.3">
      <c r="A367" s="1"/>
      <c r="B367" s="19"/>
      <c r="C367" s="34"/>
      <c r="D367" s="16"/>
      <c r="E367" s="17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</row>
    <row r="368" spans="1:19" ht="12.75" customHeight="1" x14ac:dyDescent="0.3">
      <c r="A368" s="1"/>
      <c r="B368" s="19"/>
      <c r="C368" s="34"/>
      <c r="D368" s="16"/>
      <c r="E368" s="17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</row>
    <row r="369" spans="1:19" ht="12.75" customHeight="1" x14ac:dyDescent="0.3">
      <c r="A369" s="1"/>
      <c r="B369" s="19"/>
      <c r="C369" s="34"/>
      <c r="D369" s="16"/>
      <c r="E369" s="17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</row>
    <row r="370" spans="1:19" ht="12.75" customHeight="1" x14ac:dyDescent="0.3">
      <c r="A370" s="1"/>
      <c r="B370" s="19"/>
      <c r="C370" s="34"/>
      <c r="D370" s="16"/>
      <c r="E370" s="17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</row>
    <row r="371" spans="1:19" ht="12.75" customHeight="1" x14ac:dyDescent="0.3">
      <c r="A371" s="1"/>
      <c r="B371" s="19"/>
      <c r="C371" s="34"/>
      <c r="D371" s="16"/>
      <c r="E371" s="17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</row>
    <row r="372" spans="1:19" ht="12.75" customHeight="1" x14ac:dyDescent="0.3">
      <c r="A372" s="1"/>
      <c r="B372" s="19"/>
      <c r="C372" s="34"/>
      <c r="D372" s="16"/>
      <c r="E372" s="17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</row>
    <row r="373" spans="1:19" ht="12.75" customHeight="1" x14ac:dyDescent="0.3">
      <c r="A373" s="1"/>
      <c r="B373" s="19"/>
      <c r="C373" s="34"/>
      <c r="D373" s="16"/>
      <c r="E373" s="17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</row>
    <row r="374" spans="1:19" ht="12.75" customHeight="1" x14ac:dyDescent="0.3">
      <c r="A374" s="1"/>
      <c r="B374" s="19"/>
      <c r="C374" s="34"/>
      <c r="D374" s="16"/>
      <c r="E374" s="17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</row>
    <row r="375" spans="1:19" ht="12.75" customHeight="1" x14ac:dyDescent="0.3">
      <c r="A375" s="1"/>
      <c r="B375" s="19"/>
      <c r="C375" s="34"/>
      <c r="D375" s="16"/>
      <c r="E375" s="17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</row>
    <row r="376" spans="1:19" ht="12.75" customHeight="1" x14ac:dyDescent="0.3">
      <c r="A376" s="1"/>
      <c r="B376" s="19"/>
      <c r="C376" s="34"/>
      <c r="D376" s="16"/>
      <c r="E376" s="17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</row>
    <row r="377" spans="1:19" ht="12.75" customHeight="1" x14ac:dyDescent="0.3">
      <c r="D377" s="16"/>
      <c r="E377" s="17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</row>
    <row r="378" spans="1:19" ht="12.75" customHeight="1" x14ac:dyDescent="0.3">
      <c r="D378" s="16"/>
      <c r="E378" s="17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</row>
    <row r="379" spans="1:19" ht="12.75" customHeight="1" x14ac:dyDescent="0.3">
      <c r="D379" s="16"/>
      <c r="E379" s="17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</row>
    <row r="380" spans="1:19" ht="12.75" customHeight="1" x14ac:dyDescent="0.3">
      <c r="D380" s="16"/>
      <c r="E380" s="17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</row>
    <row r="381" spans="1:19" ht="12.75" customHeight="1" x14ac:dyDescent="0.3">
      <c r="D381" s="16"/>
      <c r="E381" s="17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</row>
    <row r="382" spans="1:19" ht="12.75" customHeight="1" x14ac:dyDescent="0.3">
      <c r="D382" s="16"/>
      <c r="E382" s="17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</row>
    <row r="383" spans="1:19" ht="12.75" customHeight="1" x14ac:dyDescent="0.3">
      <c r="D383" s="16"/>
      <c r="E383" s="17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</row>
    <row r="384" spans="1:19" ht="12.75" customHeight="1" x14ac:dyDescent="0.3">
      <c r="D384" s="16"/>
      <c r="E384" s="17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</row>
    <row r="385" spans="1:19" ht="12.75" customHeight="1" x14ac:dyDescent="0.3">
      <c r="D385" s="16"/>
      <c r="E385" s="17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</row>
    <row r="386" spans="1:19" ht="12.75" customHeight="1" x14ac:dyDescent="0.3">
      <c r="D386" s="16"/>
      <c r="E386" s="17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</row>
    <row r="387" spans="1:19" ht="12.75" customHeight="1" x14ac:dyDescent="0.3">
      <c r="D387" s="16"/>
      <c r="E387" s="17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</row>
    <row r="388" spans="1:19" ht="12.75" customHeight="1" x14ac:dyDescent="0.3">
      <c r="D388" s="16"/>
      <c r="E388" s="17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</row>
    <row r="389" spans="1:19" ht="12.75" customHeight="1" x14ac:dyDescent="0.3">
      <c r="D389" s="16"/>
      <c r="E389" s="17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</row>
    <row r="390" spans="1:19" ht="12.75" customHeight="1" x14ac:dyDescent="0.3">
      <c r="D390" s="16"/>
      <c r="E390" s="17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</row>
    <row r="391" spans="1:19" ht="12.75" customHeight="1" x14ac:dyDescent="0.3">
      <c r="D391" s="16"/>
      <c r="E391" s="17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</row>
    <row r="392" spans="1:19" ht="12.75" customHeight="1" x14ac:dyDescent="0.3">
      <c r="A392" s="6"/>
      <c r="B392" s="47"/>
      <c r="D392" s="5"/>
      <c r="E392" s="5"/>
      <c r="F392" s="4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</row>
    <row r="393" spans="1:19" ht="12.75" customHeight="1" x14ac:dyDescent="0.3">
      <c r="A393" s="1"/>
      <c r="B393" s="19"/>
      <c r="C393" s="34"/>
      <c r="D393" s="16"/>
      <c r="E393" s="16"/>
      <c r="F393" s="4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</row>
    <row r="394" spans="1:19" ht="12.75" customHeight="1" x14ac:dyDescent="0.3">
      <c r="A394" s="1"/>
      <c r="B394" s="19"/>
      <c r="C394" s="34"/>
      <c r="D394" s="16"/>
      <c r="E394" s="16"/>
      <c r="F394" s="4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</row>
    <row r="395" spans="1:19" ht="12.75" customHeight="1" x14ac:dyDescent="0.3">
      <c r="A395" s="1"/>
      <c r="B395" s="19"/>
      <c r="C395" s="34"/>
      <c r="D395" s="16"/>
      <c r="E395" s="17"/>
      <c r="F395" s="4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</row>
    <row r="396" spans="1:19" ht="12.75" customHeight="1" x14ac:dyDescent="0.3">
      <c r="A396" s="1"/>
      <c r="B396" s="19"/>
      <c r="C396" s="34"/>
      <c r="D396" s="16"/>
      <c r="E396" s="17"/>
      <c r="F396" s="4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</row>
    <row r="397" spans="1:19" ht="12.75" customHeight="1" x14ac:dyDescent="0.3">
      <c r="A397" s="1"/>
      <c r="B397" s="19"/>
      <c r="C397" s="34"/>
      <c r="D397" s="16"/>
      <c r="E397" s="17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</row>
    <row r="398" spans="1:19" ht="12.75" customHeight="1" x14ac:dyDescent="0.3">
      <c r="A398" s="1"/>
      <c r="B398" s="19"/>
      <c r="C398" s="34"/>
      <c r="D398" s="16"/>
      <c r="E398" s="17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</row>
    <row r="399" spans="1:19" ht="12.75" customHeight="1" x14ac:dyDescent="0.3">
      <c r="A399" s="1"/>
      <c r="B399" s="19"/>
      <c r="C399" s="34"/>
      <c r="D399" s="16"/>
      <c r="E399" s="17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</row>
    <row r="400" spans="1:19" ht="12.75" customHeight="1" x14ac:dyDescent="0.3">
      <c r="A400" s="1"/>
      <c r="B400" s="19"/>
      <c r="C400" s="34"/>
      <c r="D400" s="16"/>
      <c r="E400" s="17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</row>
    <row r="401" spans="1:19" ht="12.75" customHeight="1" x14ac:dyDescent="0.3">
      <c r="A401" s="1"/>
      <c r="B401" s="19"/>
      <c r="C401" s="34"/>
      <c r="D401" s="16"/>
      <c r="E401" s="17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</row>
    <row r="402" spans="1:19" ht="12.75" customHeight="1" x14ac:dyDescent="0.3">
      <c r="A402" s="1"/>
      <c r="B402" s="19"/>
      <c r="C402" s="34"/>
      <c r="D402" s="16"/>
      <c r="E402" s="17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</row>
    <row r="403" spans="1:19" ht="12.75" customHeight="1" x14ac:dyDescent="0.3">
      <c r="A403" s="1"/>
      <c r="B403" s="19"/>
      <c r="C403" s="34"/>
      <c r="D403" s="16"/>
      <c r="E403" s="17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</row>
    <row r="404" spans="1:19" ht="12.75" customHeight="1" x14ac:dyDescent="0.3">
      <c r="A404" s="1"/>
      <c r="B404" s="19"/>
      <c r="C404" s="34"/>
      <c r="D404" s="16"/>
      <c r="E404" s="17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</row>
    <row r="405" spans="1:19" ht="12.75" customHeight="1" x14ac:dyDescent="0.3">
      <c r="A405" s="1"/>
      <c r="B405" s="19"/>
      <c r="C405" s="34"/>
      <c r="D405" s="16"/>
      <c r="E405" s="17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</row>
    <row r="406" spans="1:19" ht="12.75" customHeight="1" x14ac:dyDescent="0.3">
      <c r="A406" s="1"/>
      <c r="B406" s="19"/>
      <c r="C406" s="34"/>
      <c r="D406" s="16"/>
      <c r="E406" s="17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</row>
    <row r="407" spans="1:19" ht="12.75" customHeight="1" x14ac:dyDescent="0.3">
      <c r="A407" s="1"/>
      <c r="B407" s="19"/>
      <c r="C407" s="34"/>
      <c r="D407" s="16"/>
      <c r="E407" s="17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</row>
    <row r="408" spans="1:19" ht="12.75" customHeight="1" x14ac:dyDescent="0.3">
      <c r="A408" s="1"/>
      <c r="B408" s="19"/>
      <c r="C408" s="34"/>
      <c r="D408" s="16"/>
      <c r="E408" s="17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</row>
    <row r="409" spans="1:19" ht="12.75" customHeight="1" x14ac:dyDescent="0.3">
      <c r="A409" s="1"/>
      <c r="B409" s="19"/>
      <c r="C409" s="34"/>
      <c r="D409" s="16"/>
      <c r="E409" s="17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</row>
    <row r="410" spans="1:19" ht="12.75" customHeight="1" x14ac:dyDescent="0.3">
      <c r="A410" s="1"/>
      <c r="B410" s="19"/>
      <c r="C410" s="34"/>
      <c r="D410" s="16"/>
      <c r="E410" s="17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</row>
    <row r="411" spans="1:19" ht="12.75" customHeight="1" x14ac:dyDescent="0.3">
      <c r="A411" s="1"/>
      <c r="B411" s="19"/>
      <c r="C411" s="34"/>
      <c r="D411" s="16"/>
      <c r="E411" s="17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</row>
    <row r="412" spans="1:19" ht="12.75" customHeight="1" x14ac:dyDescent="0.3">
      <c r="A412" s="1"/>
      <c r="B412" s="19"/>
      <c r="C412" s="34"/>
      <c r="D412" s="16"/>
      <c r="E412" s="17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</row>
    <row r="413" spans="1:19" ht="12.75" customHeight="1" x14ac:dyDescent="0.3">
      <c r="A413" s="1"/>
      <c r="B413" s="19"/>
      <c r="C413" s="34"/>
      <c r="D413" s="16"/>
      <c r="E413" s="17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</row>
    <row r="414" spans="1:19" ht="12.75" customHeight="1" x14ac:dyDescent="0.3">
      <c r="A414" s="1"/>
      <c r="B414" s="19"/>
      <c r="C414" s="34"/>
      <c r="D414" s="16"/>
      <c r="E414" s="17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</row>
    <row r="415" spans="1:19" ht="12.75" customHeight="1" x14ac:dyDescent="0.3">
      <c r="A415" s="1"/>
      <c r="B415" s="19"/>
      <c r="C415" s="34"/>
      <c r="D415" s="16"/>
      <c r="E415" s="17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</row>
    <row r="416" spans="1:19" ht="12.75" customHeight="1" x14ac:dyDescent="0.3">
      <c r="A416" s="1"/>
      <c r="B416" s="19"/>
      <c r="C416" s="34"/>
      <c r="D416" s="16"/>
      <c r="E416" s="17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</row>
    <row r="417" spans="1:19" ht="12.75" customHeight="1" x14ac:dyDescent="0.3">
      <c r="A417" s="1"/>
      <c r="B417" s="19"/>
      <c r="C417" s="34"/>
      <c r="D417" s="16"/>
      <c r="E417" s="17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</row>
    <row r="418" spans="1:19" ht="12.75" customHeight="1" x14ac:dyDescent="0.3">
      <c r="A418" s="1"/>
      <c r="B418" s="19"/>
      <c r="C418" s="34"/>
      <c r="D418" s="16"/>
      <c r="E418" s="17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</row>
    <row r="419" spans="1:19" ht="12.75" customHeight="1" x14ac:dyDescent="0.3">
      <c r="A419" s="1"/>
      <c r="B419" s="19"/>
      <c r="C419" s="34"/>
      <c r="D419" s="16"/>
      <c r="E419" s="17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</row>
    <row r="420" spans="1:19" ht="12.75" customHeight="1" x14ac:dyDescent="0.3">
      <c r="A420" s="1"/>
      <c r="B420" s="19"/>
      <c r="C420" s="34"/>
      <c r="D420" s="16"/>
      <c r="E420" s="17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</row>
    <row r="421" spans="1:19" ht="12.75" customHeight="1" x14ac:dyDescent="0.3">
      <c r="A421" s="1"/>
      <c r="B421" s="19"/>
      <c r="C421" s="34"/>
      <c r="D421" s="16"/>
      <c r="E421" s="17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</row>
    <row r="422" spans="1:19" ht="12.75" customHeight="1" x14ac:dyDescent="0.3">
      <c r="A422" s="1"/>
      <c r="B422" s="19"/>
      <c r="C422" s="34"/>
      <c r="D422" s="16"/>
      <c r="E422" s="17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</row>
    <row r="423" spans="1:19" ht="12.75" customHeight="1" x14ac:dyDescent="0.3">
      <c r="A423" s="1"/>
      <c r="B423" s="19"/>
      <c r="C423" s="34"/>
      <c r="D423" s="16"/>
      <c r="E423" s="17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</row>
    <row r="424" spans="1:19" ht="12.75" customHeight="1" x14ac:dyDescent="0.3">
      <c r="A424" s="1"/>
      <c r="B424" s="19"/>
      <c r="C424" s="34"/>
      <c r="D424" s="16"/>
      <c r="E424" s="17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</row>
    <row r="425" spans="1:19" ht="12.75" customHeight="1" x14ac:dyDescent="0.3">
      <c r="D425" s="16"/>
      <c r="E425" s="17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</row>
    <row r="426" spans="1:19" ht="12.75" customHeight="1" x14ac:dyDescent="0.3">
      <c r="D426" s="16"/>
      <c r="E426" s="17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</row>
    <row r="427" spans="1:19" ht="12.75" customHeight="1" x14ac:dyDescent="0.3">
      <c r="D427" s="16"/>
      <c r="E427" s="17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</row>
    <row r="428" spans="1:19" ht="12.75" customHeight="1" x14ac:dyDescent="0.3">
      <c r="D428" s="16"/>
      <c r="E428" s="17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</row>
    <row r="429" spans="1:19" ht="12.75" customHeight="1" x14ac:dyDescent="0.3">
      <c r="D429" s="16"/>
      <c r="E429" s="17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</row>
    <row r="430" spans="1:19" ht="12.75" customHeight="1" x14ac:dyDescent="0.3">
      <c r="D430" s="16"/>
      <c r="E430" s="17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</row>
    <row r="431" spans="1:19" ht="12.75" customHeight="1" x14ac:dyDescent="0.3">
      <c r="D431" s="16"/>
      <c r="E431" s="17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</row>
    <row r="432" spans="1:19" ht="12.75" customHeight="1" x14ac:dyDescent="0.3">
      <c r="D432" s="16"/>
      <c r="E432" s="17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</row>
    <row r="433" spans="1:19" ht="12.75" customHeight="1" x14ac:dyDescent="0.3">
      <c r="D433" s="16"/>
      <c r="E433" s="17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</row>
    <row r="434" spans="1:19" ht="12.75" customHeight="1" x14ac:dyDescent="0.3">
      <c r="D434" s="16"/>
      <c r="E434" s="17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</row>
    <row r="435" spans="1:19" ht="12.75" customHeight="1" x14ac:dyDescent="0.3">
      <c r="A435" s="6"/>
      <c r="B435" s="47"/>
      <c r="D435" s="5"/>
      <c r="E435" s="5"/>
      <c r="F435" s="4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</row>
    <row r="436" spans="1:19" ht="12.75" customHeight="1" x14ac:dyDescent="0.3">
      <c r="D436" s="16"/>
      <c r="E436" s="16"/>
      <c r="F436" s="4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</row>
    <row r="437" spans="1:19" ht="12.75" customHeight="1" x14ac:dyDescent="0.3">
      <c r="D437" s="16"/>
      <c r="E437" s="16"/>
      <c r="F437" s="4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</row>
    <row r="438" spans="1:19" ht="12.75" customHeight="1" x14ac:dyDescent="0.3">
      <c r="D438" s="16"/>
      <c r="E438" s="17"/>
      <c r="F438" s="4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</row>
    <row r="439" spans="1:19" ht="12.75" customHeight="1" x14ac:dyDescent="0.3">
      <c r="D439" s="16"/>
      <c r="E439" s="17"/>
      <c r="F439" s="4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</row>
    <row r="440" spans="1:19" ht="12.75" customHeight="1" x14ac:dyDescent="0.3">
      <c r="D440" s="16"/>
      <c r="E440" s="17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</row>
    <row r="441" spans="1:19" ht="12.75" customHeight="1" x14ac:dyDescent="0.3">
      <c r="A441" s="1"/>
      <c r="B441" s="19"/>
      <c r="C441" s="34"/>
      <c r="D441" s="16"/>
      <c r="E441" s="17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</row>
    <row r="442" spans="1:19" ht="12.75" customHeight="1" x14ac:dyDescent="0.3">
      <c r="A442" s="1"/>
      <c r="B442" s="19"/>
      <c r="C442" s="34"/>
      <c r="D442" s="16"/>
      <c r="E442" s="17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</row>
    <row r="443" spans="1:19" ht="12.75" customHeight="1" x14ac:dyDescent="0.3">
      <c r="A443" s="1"/>
      <c r="B443" s="19"/>
      <c r="C443" s="34"/>
      <c r="D443" s="16"/>
      <c r="E443" s="17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</row>
    <row r="444" spans="1:19" ht="12.75" customHeight="1" x14ac:dyDescent="0.3">
      <c r="A444" s="1"/>
      <c r="B444" s="19"/>
      <c r="C444" s="34"/>
      <c r="D444" s="16"/>
      <c r="E444" s="17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</row>
    <row r="445" spans="1:19" ht="12.75" customHeight="1" x14ac:dyDescent="0.3">
      <c r="A445" s="1"/>
      <c r="B445" s="19"/>
      <c r="C445" s="34"/>
      <c r="D445" s="16"/>
      <c r="E445" s="17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</row>
    <row r="446" spans="1:19" ht="12.75" customHeight="1" x14ac:dyDescent="0.3">
      <c r="A446" s="1"/>
      <c r="B446" s="19"/>
      <c r="C446" s="34"/>
      <c r="D446" s="16"/>
      <c r="E446" s="17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</row>
    <row r="447" spans="1:19" ht="12.75" customHeight="1" x14ac:dyDescent="0.3">
      <c r="A447" s="1"/>
      <c r="B447" s="19"/>
      <c r="C447" s="34"/>
      <c r="D447" s="16"/>
      <c r="E447" s="17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</row>
    <row r="448" spans="1:19" ht="12.75" customHeight="1" x14ac:dyDescent="0.3">
      <c r="A448" s="1"/>
      <c r="B448" s="19"/>
      <c r="C448" s="34"/>
      <c r="D448" s="16"/>
      <c r="E448" s="17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</row>
    <row r="449" spans="1:19" ht="12.75" customHeight="1" x14ac:dyDescent="0.3">
      <c r="A449" s="1"/>
      <c r="B449" s="19"/>
      <c r="C449" s="34"/>
      <c r="D449" s="16"/>
      <c r="E449" s="17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</row>
    <row r="450" spans="1:19" ht="12.75" customHeight="1" x14ac:dyDescent="0.3">
      <c r="A450" s="1"/>
      <c r="B450" s="19"/>
      <c r="C450" s="34"/>
      <c r="D450" s="16"/>
      <c r="E450" s="17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</row>
    <row r="451" spans="1:19" ht="12.75" customHeight="1" x14ac:dyDescent="0.3">
      <c r="A451" s="1"/>
      <c r="B451" s="19"/>
      <c r="C451" s="34"/>
      <c r="D451" s="16"/>
      <c r="E451" s="17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</row>
    <row r="452" spans="1:19" ht="12.75" customHeight="1" x14ac:dyDescent="0.3">
      <c r="A452" s="1"/>
      <c r="B452" s="19"/>
      <c r="C452" s="34"/>
      <c r="D452" s="16"/>
      <c r="E452" s="17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</row>
    <row r="453" spans="1:19" ht="12.75" customHeight="1" x14ac:dyDescent="0.3">
      <c r="A453" s="1"/>
      <c r="B453" s="19"/>
      <c r="C453" s="34"/>
      <c r="D453" s="16"/>
      <c r="E453" s="17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</row>
    <row r="454" spans="1:19" ht="12.75" customHeight="1" x14ac:dyDescent="0.3">
      <c r="A454" s="1"/>
      <c r="B454" s="19"/>
      <c r="C454" s="34"/>
      <c r="D454" s="16"/>
      <c r="E454" s="17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</row>
    <row r="455" spans="1:19" ht="12.75" customHeight="1" x14ac:dyDescent="0.3">
      <c r="A455" s="1"/>
      <c r="B455" s="19"/>
      <c r="C455" s="34"/>
      <c r="D455" s="16"/>
      <c r="E455" s="17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</row>
    <row r="456" spans="1:19" ht="12.75" customHeight="1" x14ac:dyDescent="0.3">
      <c r="A456" s="1"/>
      <c r="B456" s="19"/>
      <c r="C456" s="34"/>
      <c r="D456" s="16"/>
      <c r="E456" s="17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</row>
    <row r="457" spans="1:19" ht="12.75" customHeight="1" x14ac:dyDescent="0.3">
      <c r="A457" s="1"/>
      <c r="B457" s="19"/>
      <c r="C457" s="34"/>
      <c r="D457" s="16"/>
      <c r="E457" s="17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</row>
    <row r="458" spans="1:19" ht="12.75" customHeight="1" x14ac:dyDescent="0.3">
      <c r="A458" s="1"/>
      <c r="B458" s="19"/>
      <c r="C458" s="34"/>
      <c r="D458" s="16"/>
      <c r="E458" s="17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</row>
    <row r="459" spans="1:19" ht="12.75" customHeight="1" x14ac:dyDescent="0.3">
      <c r="A459" s="1"/>
      <c r="B459" s="19"/>
      <c r="C459" s="34"/>
      <c r="D459" s="16"/>
      <c r="E459" s="17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</row>
    <row r="460" spans="1:19" ht="12.75" customHeight="1" x14ac:dyDescent="0.3">
      <c r="A460" s="1"/>
      <c r="B460" s="19"/>
      <c r="C460" s="34"/>
      <c r="D460" s="16"/>
      <c r="E460" s="17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</row>
    <row r="461" spans="1:19" ht="12.75" customHeight="1" x14ac:dyDescent="0.3">
      <c r="A461" s="1"/>
      <c r="B461" s="19"/>
      <c r="C461" s="34"/>
      <c r="D461" s="16"/>
      <c r="E461" s="17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</row>
    <row r="462" spans="1:19" ht="12.75" customHeight="1" x14ac:dyDescent="0.3">
      <c r="A462" s="1"/>
      <c r="B462" s="19"/>
      <c r="C462" s="34"/>
      <c r="D462" s="16"/>
      <c r="E462" s="17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</row>
    <row r="463" spans="1:19" ht="12.75" customHeight="1" x14ac:dyDescent="0.3">
      <c r="A463" s="1"/>
      <c r="B463" s="19"/>
      <c r="C463" s="34"/>
      <c r="D463" s="16"/>
      <c r="E463" s="17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</row>
    <row r="464" spans="1:19" ht="12.75" customHeight="1" x14ac:dyDescent="0.3">
      <c r="A464" s="1"/>
      <c r="B464" s="19"/>
      <c r="C464" s="34"/>
      <c r="D464" s="16"/>
      <c r="E464" s="17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</row>
    <row r="465" spans="1:19" ht="12.75" customHeight="1" x14ac:dyDescent="0.3">
      <c r="A465" s="1"/>
      <c r="B465" s="19"/>
      <c r="C465" s="34"/>
      <c r="D465" s="16"/>
      <c r="E465" s="17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</row>
    <row r="466" spans="1:19" ht="12.75" customHeight="1" x14ac:dyDescent="0.3">
      <c r="A466" s="1"/>
      <c r="B466" s="19"/>
      <c r="C466" s="34"/>
      <c r="D466" s="16"/>
      <c r="E466" s="17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</row>
    <row r="467" spans="1:19" ht="12.75" customHeight="1" x14ac:dyDescent="0.3">
      <c r="A467" s="1"/>
      <c r="B467" s="19"/>
      <c r="C467" s="34"/>
      <c r="D467" s="16"/>
      <c r="E467" s="17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</row>
    <row r="468" spans="1:19" ht="12.75" customHeight="1" x14ac:dyDescent="0.3">
      <c r="A468" s="1"/>
      <c r="B468" s="19"/>
      <c r="C468" s="34"/>
      <c r="D468" s="16"/>
      <c r="E468" s="17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</row>
    <row r="469" spans="1:19" ht="12.75" customHeight="1" x14ac:dyDescent="0.3">
      <c r="A469" s="1"/>
      <c r="B469" s="19"/>
      <c r="C469" s="34"/>
      <c r="D469" s="16"/>
      <c r="E469" s="17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</row>
    <row r="470" spans="1:19" ht="12.75" customHeight="1" x14ac:dyDescent="0.3">
      <c r="A470" s="1"/>
      <c r="B470" s="19"/>
      <c r="C470" s="34"/>
      <c r="D470" s="16"/>
      <c r="E470" s="17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</row>
    <row r="471" spans="1:19" ht="12.75" customHeight="1" x14ac:dyDescent="0.3">
      <c r="A471" s="1"/>
      <c r="B471" s="19"/>
      <c r="C471" s="34"/>
      <c r="D471" s="16"/>
      <c r="E471" s="17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</row>
    <row r="472" spans="1:19" ht="12.75" customHeight="1" x14ac:dyDescent="0.3">
      <c r="A472" s="1"/>
      <c r="B472" s="19"/>
      <c r="C472" s="34"/>
      <c r="D472" s="16"/>
      <c r="E472" s="17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</row>
    <row r="473" spans="1:19" ht="12.75" customHeight="1" x14ac:dyDescent="0.3">
      <c r="D473" s="16"/>
      <c r="E473" s="17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</row>
    <row r="474" spans="1:19" ht="12.75" customHeight="1" x14ac:dyDescent="0.3">
      <c r="D474" s="16"/>
      <c r="E474" s="17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</row>
    <row r="475" spans="1:19" ht="12.75" customHeight="1" x14ac:dyDescent="0.3">
      <c r="D475" s="16"/>
      <c r="E475" s="17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</row>
    <row r="476" spans="1:19" ht="12.75" customHeight="1" x14ac:dyDescent="0.3">
      <c r="D476" s="16"/>
      <c r="E476" s="17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</row>
    <row r="477" spans="1:19" ht="12.75" customHeight="1" x14ac:dyDescent="0.3">
      <c r="D477" s="16"/>
      <c r="E477" s="17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</row>
    <row r="478" spans="1:19" ht="12.75" customHeight="1" x14ac:dyDescent="0.3">
      <c r="A478" s="6"/>
      <c r="B478" s="47"/>
      <c r="D478" s="5"/>
      <c r="E478" s="5"/>
      <c r="F478" s="4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</row>
    <row r="479" spans="1:19" ht="12.75" customHeight="1" x14ac:dyDescent="0.3">
      <c r="D479" s="16"/>
      <c r="E479" s="16"/>
      <c r="F479" s="4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</row>
    <row r="480" spans="1:19" ht="12.75" customHeight="1" x14ac:dyDescent="0.3">
      <c r="D480" s="16"/>
      <c r="E480" s="16"/>
      <c r="F480" s="4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</row>
    <row r="481" spans="4:19" ht="12.75" customHeight="1" x14ac:dyDescent="0.3">
      <c r="D481" s="16"/>
      <c r="E481" s="17"/>
      <c r="F481" s="4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</row>
    <row r="482" spans="4:19" ht="12.75" customHeight="1" x14ac:dyDescent="0.3">
      <c r="D482" s="16"/>
      <c r="E482" s="17"/>
      <c r="F482" s="4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</row>
    <row r="483" spans="4:19" ht="12.75" customHeight="1" x14ac:dyDescent="0.3">
      <c r="D483" s="16"/>
      <c r="E483" s="17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</row>
    <row r="484" spans="4:19" ht="12.75" customHeight="1" x14ac:dyDescent="0.3">
      <c r="D484" s="16"/>
      <c r="E484" s="17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</row>
    <row r="485" spans="4:19" ht="12.75" customHeight="1" x14ac:dyDescent="0.3">
      <c r="D485" s="16"/>
      <c r="E485" s="17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</row>
    <row r="486" spans="4:19" ht="12.75" customHeight="1" x14ac:dyDescent="0.3">
      <c r="D486" s="16"/>
      <c r="E486" s="17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</row>
  </sheetData>
  <mergeCells count="2">
    <mergeCell ref="A1:S1"/>
    <mergeCell ref="A2:S2"/>
  </mergeCells>
  <printOptions horizontalCentered="1"/>
  <pageMargins left="0.35" right="0.35" top="0.75" bottom="0.75" header="0.5" footer="0.5"/>
  <pageSetup scale="62" fitToHeight="0" orientation="landscape" r:id="rId1"/>
  <headerFooter alignWithMargins="0">
    <oddFooter>&amp;R&amp;"Arial,Bold"&amp;10&amp;A</oddFooter>
  </headerFooter>
  <rowBreaks count="1" manualBreakCount="1">
    <brk id="167" max="14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dd New File" ma:contentTypeID="0x0101004D94B07D3BE04E4AA4284BE5ABF4C16F00197C8F47905EC14886C07787AB8B6EA0" ma:contentTypeVersion="16" ma:contentTypeDescription="Add new file to your library." ma:contentTypeScope="" ma:versionID="f9c2a7ca1172828185369c89f734fc63">
  <xsd:schema xmlns:xsd="http://www.w3.org/2001/XMLSchema" xmlns:p="http://schemas.microsoft.com/office/2006/metadata/properties" xmlns:ns2="95bcd5de-dc08-4713-bfa6-7e467237032b" xmlns:ns3="a0e9ca8b-75ec-4480-9079-733c324b2be6" targetNamespace="http://schemas.microsoft.com/office/2006/metadata/properties" ma:root="true" ma:fieldsID="de90b0a4364ed9bd04ec0169b000e60c" ns2:_="" ns3:_="">
    <xsd:import namespace="95bcd5de-dc08-4713-bfa6-7e467237032b"/>
    <xsd:import namespace="a0e9ca8b-75ec-4480-9079-733c324b2be6"/>
    <xsd:element name="properties">
      <xsd:complexType>
        <xsd:sequence>
          <xsd:element name="documentManagement">
            <xsd:complexType>
              <xsd:all>
                <xsd:element ref="ns2:typeoffile" minOccurs="0"/>
                <xsd:element ref="ns2:agencyorganization" minOccurs="0"/>
                <xsd:element ref="ns2:agencyservice" minOccurs="0"/>
                <xsd:element ref="ns2:agencyservicedetail" minOccurs="0"/>
                <xsd:element ref="ns2:agencyinstitution" minOccurs="0"/>
                <xsd:element ref="ns2:agencyservicedescription" minOccurs="0"/>
                <xsd:element ref="ns2:agencycategory" minOccurs="0"/>
                <xsd:element ref="ns3:Modified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5bcd5de-dc08-4713-bfa6-7e467237032b" elementFormDefault="qualified">
    <xsd:import namespace="http://schemas.microsoft.com/office/2006/documentManagement/types"/>
    <xsd:element name="typeoffile" ma:index="2" nillable="true" ma:displayName="Type of File" ma:list="900be708-dda1-4035-8d52-35291207780a" ma:internalName="typeoffile" ma:showField="Title" ma:web="64f09799-05ad-4829-8d51-5b0eb68d9ab0">
      <xsd:simpleType>
        <xsd:restriction base="dms:Lookup"/>
      </xsd:simpleType>
    </xsd:element>
    <xsd:element name="agencyorganization" ma:index="3" nillable="true" ma:displayName="Agency Organization" ma:list="4853cb9c-c36b-4d4a-9189-c2591ac437e8" ma:internalName="agencyorganization" ma:showField="Title" ma:web="64f09799-05ad-4829-8d51-5b0eb68d9ab0">
      <xsd:simpleType>
        <xsd:restriction base="dms:Lookup"/>
      </xsd:simpleType>
    </xsd:element>
    <xsd:element name="agencyservice" ma:index="4" nillable="true" ma:displayName="Agency Service" ma:list="3c393606-df97-4ae9-8c4a-75ab717b0a05" ma:internalName="agencyservice" ma:showField="Title" ma:web="64f09799-05ad-4829-8d51-5b0eb68d9ab0">
      <xsd:simpleType>
        <xsd:restriction base="dms:Lookup"/>
      </xsd:simpleType>
    </xsd:element>
    <xsd:element name="agencyservicedetail" ma:index="5" nillable="true" ma:displayName="Agency Service Detail" ma:list="315beffe-0c26-4750-af26-7cfc26b48f65" ma:internalName="agencyservicedetail" ma:showField="Title" ma:web="64f09799-05ad-4829-8d51-5b0eb68d9ab0">
      <xsd:simpleType>
        <xsd:restriction base="dms:Lookup"/>
      </xsd:simpleType>
    </xsd:element>
    <xsd:element name="agencyinstitution" ma:index="6" nillable="true" ma:displayName="Agency Institution" ma:list="959036bb-132b-430b-a5de-8f58d38eb840" ma:internalName="agencyinstitution" ma:readOnly="false" ma:showField="Title" ma:web="64f09799-05ad-4829-8d51-5b0eb68d9ab0">
      <xsd:simpleType>
        <xsd:restriction base="dms:Lookup"/>
      </xsd:simpleType>
    </xsd:element>
    <xsd:element name="agencyservicedescription" ma:index="7" nillable="true" ma:displayName="Agency Service Description" ma:default="" ma:internalName="agencyservicedescription">
      <xsd:simpleType>
        <xsd:restriction base="dms:Note"/>
      </xsd:simpleType>
    </xsd:element>
    <xsd:element name="agencycategory" ma:index="8" nillable="true" ma:displayName="Agency Category" ma:list="58dd5077-92d9-49fb-9241-7e7dcb76bc77" ma:internalName="agencycategory" ma:showField="Title" ma:web="64f09799-05ad-4829-8d51-5b0eb68d9ab0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a0e9ca8b-75ec-4480-9079-733c324b2be6" elementFormDefault="qualified">
    <xsd:import namespace="http://schemas.microsoft.com/office/2006/documentManagement/types"/>
    <xsd:element name="ModifiedDate" ma:index="15" nillable="true" ma:displayName="ModifiedDate" ma:format="DateTime" ma:internalName="Modifie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agencycategory xmlns="95bcd5de-dc08-4713-bfa6-7e467237032b" xsi:nil="true"/>
    <agencyservicedetail xmlns="95bcd5de-dc08-4713-bfa6-7e467237032b">28</agencyservicedetail>
    <agencyorganization xmlns="95bcd5de-dc08-4713-bfa6-7e467237032b">3</agencyorganization>
    <agencyinstitution xmlns="95bcd5de-dc08-4713-bfa6-7e467237032b" xsi:nil="true"/>
    <agencyservice xmlns="95bcd5de-dc08-4713-bfa6-7e467237032b">4</agencyservice>
    <ModifiedDate xmlns="a0e9ca8b-75ec-4480-9079-733c324b2be6" xsi:nil="true"/>
    <agencyservicedescription xmlns="95bcd5de-dc08-4713-bfa6-7e467237032b" xsi:nil="true"/>
    <typeoffile xmlns="95bcd5de-dc08-4713-bfa6-7e467237032b">3</typeoffile>
  </documentManagement>
</p:properties>
</file>

<file path=customXml/item4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Props1.xml><?xml version="1.0" encoding="utf-8"?>
<ds:datastoreItem xmlns:ds="http://schemas.openxmlformats.org/officeDocument/2006/customXml" ds:itemID="{A7AA2EE7-168A-43BC-8C90-F689E0D33E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566664-E6B7-49E4-8983-D577E958FA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cd5de-dc08-4713-bfa6-7e467237032b"/>
    <ds:schemaRef ds:uri="a0e9ca8b-75ec-4480-9079-733c324b2be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02F83B32-963D-421A-A2B4-994AD0AC993C}">
  <ds:schemaRefs>
    <ds:schemaRef ds:uri="95bcd5de-dc08-4713-bfa6-7e467237032b"/>
    <ds:schemaRef ds:uri="http://purl.org/dc/terms/"/>
    <ds:schemaRef ds:uri="http://schemas.microsoft.com/office/2006/documentManagement/types"/>
    <ds:schemaRef ds:uri="a0e9ca8b-75ec-4480-9079-733c324b2be6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617B68C1-9658-4CAC-8BB2-C1E4F725DC95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UAPB</vt:lpstr>
      <vt:lpstr>UAPB!Print_Area</vt:lpstr>
      <vt:lpstr>UAPB!Print_Titles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UAPB 2015-17</dc:title>
  <dc:creator>CharletteM</dc:creator>
  <cp:lastModifiedBy>Chandra Robinson</cp:lastModifiedBy>
  <cp:lastPrinted>2016-03-10T15:04:38Z</cp:lastPrinted>
  <dcterms:created xsi:type="dcterms:W3CDTF">2011-09-01T23:00:56Z</dcterms:created>
  <dcterms:modified xsi:type="dcterms:W3CDTF">2020-04-08T19:15:07Z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0x0101004D94B07D3BE04E4AA4284BE5ABF4C16F00197C8F47905EC14886C07787AB8B6EA0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olderdetail">
    <vt:lpwstr/>
  </property>
</Properties>
</file>