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UCA" sheetId="14" r:id="rId1"/>
  </sheets>
  <definedNames>
    <definedName name="_xlnm.Print_Area" localSheetId="0">UCA!$A$1:$S$139</definedName>
    <definedName name="_xlnm.Print_Titles" localSheetId="0">UCA!$4:$8</definedName>
  </definedNames>
  <calcPr calcId="152511"/>
</workbook>
</file>

<file path=xl/calcChain.xml><?xml version="1.0" encoding="utf-8"?>
<calcChain xmlns="http://schemas.openxmlformats.org/spreadsheetml/2006/main">
  <c r="P137" i="14" l="1"/>
  <c r="P139" i="14" s="1"/>
  <c r="P112" i="14"/>
  <c r="P99" i="14"/>
  <c r="P80" i="14"/>
  <c r="N137" i="14"/>
  <c r="N139" i="14" s="1"/>
  <c r="N112" i="14"/>
  <c r="N99" i="14"/>
  <c r="N80" i="14"/>
  <c r="R137" i="14" l="1"/>
  <c r="R112" i="14"/>
  <c r="R99" i="14"/>
  <c r="R80" i="14"/>
  <c r="R139" i="14"/>
  <c r="L137" i="14"/>
  <c r="L112" i="14"/>
  <c r="L99" i="14"/>
  <c r="L80" i="14"/>
  <c r="L139" i="14"/>
  <c r="J137" i="14"/>
  <c r="J112" i="14"/>
  <c r="J99" i="14"/>
  <c r="J80" i="14"/>
  <c r="J139" i="14"/>
  <c r="H137" i="14"/>
  <c r="H112" i="14"/>
  <c r="H99" i="14"/>
  <c r="H80" i="14"/>
  <c r="H139" i="14"/>
  <c r="F137" i="14"/>
  <c r="F112" i="14"/>
  <c r="F99" i="14"/>
  <c r="F80" i="14"/>
  <c r="F139" i="14"/>
  <c r="M75" i="14"/>
  <c r="O75" i="14" s="1"/>
  <c r="M74" i="14"/>
  <c r="O74" i="14" s="1"/>
  <c r="M136" i="14"/>
  <c r="O136" i="14" s="1"/>
  <c r="M135" i="14"/>
  <c r="O135" i="14" s="1"/>
  <c r="M134" i="14"/>
  <c r="O134" i="14" s="1"/>
  <c r="M133" i="14"/>
  <c r="O133" i="14" s="1"/>
  <c r="M132" i="14"/>
  <c r="O132" i="14" s="1"/>
  <c r="M131" i="14"/>
  <c r="O131" i="14" s="1"/>
  <c r="M130" i="14"/>
  <c r="O130" i="14" s="1"/>
  <c r="M129" i="14"/>
  <c r="O129" i="14" s="1"/>
  <c r="M128" i="14"/>
  <c r="O128" i="14" s="1"/>
  <c r="M127" i="14"/>
  <c r="O127" i="14" s="1"/>
  <c r="M126" i="14"/>
  <c r="O126" i="14" s="1"/>
  <c r="M125" i="14"/>
  <c r="O125" i="14" s="1"/>
  <c r="M123" i="14"/>
  <c r="O123" i="14" s="1"/>
  <c r="M122" i="14"/>
  <c r="O122" i="14" s="1"/>
  <c r="M121" i="14"/>
  <c r="O121" i="14" s="1"/>
  <c r="M120" i="14"/>
  <c r="O120" i="14" s="1"/>
  <c r="M119" i="14"/>
  <c r="O119" i="14" s="1"/>
  <c r="M118" i="14"/>
  <c r="O118" i="14" s="1"/>
  <c r="M117" i="14"/>
  <c r="O117" i="14" s="1"/>
  <c r="M116" i="14"/>
  <c r="O116" i="14" s="1"/>
  <c r="M111" i="14"/>
  <c r="O111" i="14" s="1"/>
  <c r="M110" i="14"/>
  <c r="O110" i="14" s="1"/>
  <c r="M109" i="14"/>
  <c r="O109" i="14" s="1"/>
  <c r="M108" i="14"/>
  <c r="O108" i="14" s="1"/>
  <c r="M107" i="14"/>
  <c r="O107" i="14" s="1"/>
  <c r="M106" i="14"/>
  <c r="O106" i="14" s="1"/>
  <c r="M105" i="14"/>
  <c r="O105" i="14" s="1"/>
  <c r="M104" i="14"/>
  <c r="O104" i="14" s="1"/>
  <c r="M98" i="14"/>
  <c r="O98" i="14" s="1"/>
  <c r="M97" i="14"/>
  <c r="O97" i="14" s="1"/>
  <c r="M96" i="14"/>
  <c r="O96" i="14" s="1"/>
  <c r="M95" i="14"/>
  <c r="O95" i="14" s="1"/>
  <c r="M94" i="14"/>
  <c r="O94" i="14" s="1"/>
  <c r="M93" i="14"/>
  <c r="O93" i="14" s="1"/>
  <c r="M92" i="14"/>
  <c r="O92" i="14" s="1"/>
  <c r="M91" i="14"/>
  <c r="O91" i="14" s="1"/>
  <c r="M90" i="14"/>
  <c r="O90" i="14" s="1"/>
  <c r="M89" i="14"/>
  <c r="O89" i="14" s="1"/>
  <c r="M88" i="14"/>
  <c r="O88" i="14" s="1"/>
  <c r="M87" i="14"/>
  <c r="O87" i="14" s="1"/>
  <c r="M86" i="14"/>
  <c r="O86" i="14" s="1"/>
  <c r="M15" i="14"/>
  <c r="O15" i="14" s="1"/>
  <c r="M16" i="14"/>
  <c r="O16" i="14" s="1"/>
  <c r="M17" i="14"/>
  <c r="O17" i="14" s="1"/>
  <c r="M18" i="14"/>
  <c r="O18" i="14" s="1"/>
  <c r="M19" i="14"/>
  <c r="O19" i="14" s="1"/>
  <c r="M20" i="14"/>
  <c r="O20" i="14" s="1"/>
  <c r="M21" i="14"/>
  <c r="O21" i="14" s="1"/>
  <c r="M22" i="14"/>
  <c r="O22" i="14" s="1"/>
  <c r="M23" i="14"/>
  <c r="O23" i="14" s="1"/>
  <c r="M24" i="14"/>
  <c r="O24" i="14" s="1"/>
  <c r="M25" i="14"/>
  <c r="O25" i="14" s="1"/>
  <c r="M26" i="14"/>
  <c r="O26" i="14" s="1"/>
  <c r="M27" i="14"/>
  <c r="O27" i="14" s="1"/>
  <c r="M28" i="14"/>
  <c r="O28" i="14" s="1"/>
  <c r="M29" i="14"/>
  <c r="O29" i="14" s="1"/>
  <c r="M30" i="14"/>
  <c r="O30" i="14" s="1"/>
  <c r="M31" i="14"/>
  <c r="O31" i="14" s="1"/>
  <c r="M32" i="14"/>
  <c r="O32" i="14" s="1"/>
  <c r="M34" i="14"/>
  <c r="O34" i="14" s="1"/>
  <c r="M35" i="14"/>
  <c r="O35" i="14" s="1"/>
  <c r="M36" i="14"/>
  <c r="O36" i="14" s="1"/>
  <c r="M37" i="14"/>
  <c r="O37" i="14" s="1"/>
  <c r="M38" i="14"/>
  <c r="O38" i="14" s="1"/>
  <c r="M39" i="14"/>
  <c r="O39" i="14" s="1"/>
  <c r="M40" i="14"/>
  <c r="O40" i="14" s="1"/>
  <c r="M41" i="14"/>
  <c r="O41" i="14" s="1"/>
  <c r="M42" i="14"/>
  <c r="O42" i="14" s="1"/>
  <c r="M43" i="14"/>
  <c r="O43" i="14" s="1"/>
  <c r="M44" i="14"/>
  <c r="O44" i="14" s="1"/>
  <c r="M45" i="14"/>
  <c r="O45" i="14" s="1"/>
  <c r="M46" i="14"/>
  <c r="O46" i="14" s="1"/>
  <c r="M47" i="14"/>
  <c r="O47" i="14" s="1"/>
  <c r="M48" i="14"/>
  <c r="O48" i="14" s="1"/>
  <c r="M49" i="14"/>
  <c r="O49" i="14" s="1"/>
  <c r="M50" i="14"/>
  <c r="O50" i="14" s="1"/>
  <c r="M51" i="14"/>
  <c r="O51" i="14" s="1"/>
  <c r="M52" i="14"/>
  <c r="O52" i="14" s="1"/>
  <c r="M53" i="14"/>
  <c r="O53" i="14" s="1"/>
  <c r="M55" i="14"/>
  <c r="O55" i="14" s="1"/>
  <c r="M56" i="14"/>
  <c r="O56" i="14" s="1"/>
  <c r="M57" i="14"/>
  <c r="O57" i="14" s="1"/>
  <c r="M58" i="14"/>
  <c r="O58" i="14" s="1"/>
  <c r="M33" i="14"/>
  <c r="O33" i="14" s="1"/>
  <c r="M59" i="14"/>
  <c r="O59" i="14" s="1"/>
  <c r="M60" i="14"/>
  <c r="O60" i="14" s="1"/>
  <c r="M61" i="14"/>
  <c r="O61" i="14" s="1"/>
  <c r="M62" i="14"/>
  <c r="O62" i="14" s="1"/>
  <c r="M63" i="14"/>
  <c r="O63" i="14" s="1"/>
  <c r="M64" i="14"/>
  <c r="O64" i="14" s="1"/>
  <c r="M65" i="14"/>
  <c r="O65" i="14" s="1"/>
  <c r="M66" i="14"/>
  <c r="O66" i="14" s="1"/>
  <c r="M67" i="14"/>
  <c r="O67" i="14" s="1"/>
  <c r="M68" i="14"/>
  <c r="O68" i="14" s="1"/>
  <c r="M69" i="14"/>
  <c r="O69" i="14" s="1"/>
  <c r="M70" i="14"/>
  <c r="O70" i="14" s="1"/>
  <c r="M71" i="14"/>
  <c r="O71" i="14" s="1"/>
  <c r="M72" i="14"/>
  <c r="O72" i="14" s="1"/>
  <c r="M76" i="14"/>
  <c r="O76" i="14" s="1"/>
  <c r="M77" i="14"/>
  <c r="O77" i="14" s="1"/>
  <c r="M78" i="14"/>
  <c r="O78" i="14" s="1"/>
  <c r="M79" i="14"/>
  <c r="O79" i="14" s="1"/>
  <c r="M14" i="14"/>
  <c r="O14" i="14" s="1"/>
</calcChain>
</file>

<file path=xl/sharedStrings.xml><?xml version="1.0" encoding="utf-8"?>
<sst xmlns="http://schemas.openxmlformats.org/spreadsheetml/2006/main" count="164" uniqueCount="131">
  <si>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</si>
  <si>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</si>
  <si>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</si>
  <si>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</si>
  <si>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</si>
  <si>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</si>
  <si>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</si>
  <si>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</si>
  <si>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</si>
  <si>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</si>
  <si>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</si>
  <si>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C</t>
  </si>
  <si>
    <t>CODE</t>
  </si>
  <si>
    <t xml:space="preserve"> #</t>
  </si>
  <si>
    <t>TITLE</t>
  </si>
  <si>
    <t>ANNUAL SAL</t>
  </si>
  <si>
    <t>#</t>
  </si>
  <si>
    <t>ADMINISTRATIVE POSITIONS</t>
  </si>
  <si>
    <t>General Counsel</t>
  </si>
  <si>
    <t>Project/Program Specialist</t>
  </si>
  <si>
    <t>Associate for Administration</t>
  </si>
  <si>
    <t>Research Assistant</t>
  </si>
  <si>
    <t>TOTAL</t>
  </si>
  <si>
    <t>TWELVE MONTH EDUCATIONAL AND GENERAL</t>
  </si>
  <si>
    <t>Controller</t>
  </si>
  <si>
    <t>Director of Development</t>
  </si>
  <si>
    <t>Registrar</t>
  </si>
  <si>
    <t>Director of Planned Giving</t>
  </si>
  <si>
    <t>Archivist</t>
  </si>
  <si>
    <t>Director of Alumni</t>
  </si>
  <si>
    <t>Director of Student Aid</t>
  </si>
  <si>
    <t>Project/Program Administrator</t>
  </si>
  <si>
    <t>Project/Program Director</t>
  </si>
  <si>
    <t>Project/Program Manager</t>
  </si>
  <si>
    <t>Business Manager</t>
  </si>
  <si>
    <t>Associate Controller</t>
  </si>
  <si>
    <t>Project Engineer</t>
  </si>
  <si>
    <t>Development Officer</t>
  </si>
  <si>
    <t>Director of University Relations</t>
  </si>
  <si>
    <t>Director of Disability Services</t>
  </si>
  <si>
    <t>ACADEMIC POSITIONS</t>
  </si>
  <si>
    <t>Department Chairperson</t>
  </si>
  <si>
    <t>Faculty</t>
  </si>
  <si>
    <t>Professor</t>
  </si>
  <si>
    <t>Assoc. Professor</t>
  </si>
  <si>
    <t>Asst. Professor</t>
  </si>
  <si>
    <t>Instructor</t>
  </si>
  <si>
    <t>Research Associate</t>
  </si>
  <si>
    <t>NINE MONTH EDUCATIONAL AND GENERAL</t>
  </si>
  <si>
    <t>Distinguished Professor</t>
  </si>
  <si>
    <t>Part-Time Faculty</t>
  </si>
  <si>
    <t>Graduate Assistant</t>
  </si>
  <si>
    <t>TWELVE MONTH AUXILIARY ENTERPRISES</t>
  </si>
  <si>
    <t>NON-CLASSIFIED POSITIONS</t>
  </si>
  <si>
    <t>Head Coach</t>
  </si>
  <si>
    <t>Assistant Coach</t>
  </si>
  <si>
    <t>Associate Vice-President</t>
  </si>
  <si>
    <t>Dean of Students</t>
  </si>
  <si>
    <t>Director of Institutional Research</t>
  </si>
  <si>
    <t>Assistant Dean of Students</t>
  </si>
  <si>
    <t>Director of Library</t>
  </si>
  <si>
    <t>Director of Computer Services</t>
  </si>
  <si>
    <t>Vice-Pres. for Student Services</t>
  </si>
  <si>
    <t>Associate Dean</t>
  </si>
  <si>
    <t>Director of Physical Plant</t>
  </si>
  <si>
    <t>Director of Engineering Systems</t>
  </si>
  <si>
    <t>Assoc. Librarian</t>
  </si>
  <si>
    <t>Asst. Librarian</t>
  </si>
  <si>
    <t>Senior Internal Auditor</t>
  </si>
  <si>
    <t>Lecturer</t>
  </si>
  <si>
    <t>Head Basketball Coach</t>
  </si>
  <si>
    <t>Head Football Coach</t>
  </si>
  <si>
    <t>Assoc. Dir. of Athletics</t>
  </si>
  <si>
    <t>Patient Care Supervisor</t>
  </si>
  <si>
    <t>Registered Nurse Practitioner</t>
  </si>
  <si>
    <t>Director of Major Gifts</t>
  </si>
  <si>
    <t>Dir. of Auxiliary Enterprises</t>
  </si>
  <si>
    <t>Assistant Athletic Director</t>
  </si>
  <si>
    <t>Physician</t>
  </si>
  <si>
    <t>Dir of Corp. &amp; Foundation Relations</t>
  </si>
  <si>
    <t>Director of Cooperative Education</t>
  </si>
  <si>
    <t>UNIVERSITY OF CENTRAL ARKANSAS</t>
  </si>
  <si>
    <t>President, Univ. of Central Arkansas</t>
  </si>
  <si>
    <t>Executive Vice-President</t>
  </si>
  <si>
    <t>Executive Asst. to the President</t>
  </si>
  <si>
    <t>Vice-Pres. for Development</t>
  </si>
  <si>
    <t>Academic Dean</t>
  </si>
  <si>
    <t>Associate Provost</t>
  </si>
  <si>
    <t>Chief Technology Officer</t>
  </si>
  <si>
    <t>Assistant Vice-President</t>
  </si>
  <si>
    <t>Assistant Provost</t>
  </si>
  <si>
    <t>Director of Counseling Center</t>
  </si>
  <si>
    <t>Dir of Grants &amp; Other Sponsored Prgm</t>
  </si>
  <si>
    <t>Continuing Education Coordinator</t>
  </si>
  <si>
    <t>Director of Public Service</t>
  </si>
  <si>
    <t>Director of Corporate Relations</t>
  </si>
  <si>
    <t>Assoc. Director of Computer Services</t>
  </si>
  <si>
    <t>Assoc. Director of Development</t>
  </si>
  <si>
    <t>Dir. of Admissions</t>
  </si>
  <si>
    <t>UCA Dir. of University Police</t>
  </si>
  <si>
    <t>Budget Officer</t>
  </si>
  <si>
    <t>Dir. of Publications &amp; Creative Svcs</t>
  </si>
  <si>
    <t>Director of Internal Audits</t>
  </si>
  <si>
    <t>Director of Information</t>
  </si>
  <si>
    <t>Director of Developmental Skills</t>
  </si>
  <si>
    <t>Dir. Environ. Health &amp; Safety Prgms.</t>
  </si>
  <si>
    <t>Coordinator of Intramural Activities</t>
  </si>
  <si>
    <t>Dir. of Audiovisual Services</t>
  </si>
  <si>
    <t>Senior Physician</t>
  </si>
  <si>
    <t>Head Coach/Athletic Director</t>
  </si>
  <si>
    <t>Compliance Coordinator</t>
  </si>
  <si>
    <t>Director of Housing</t>
  </si>
  <si>
    <t>Athletic Trainer</t>
  </si>
  <si>
    <t>Coordinator of Athletic Facilities</t>
  </si>
  <si>
    <t>TOTAL UCA</t>
  </si>
  <si>
    <t>Vice-Pres. For Enrollment Management</t>
  </si>
  <si>
    <t>2016-17</t>
  </si>
  <si>
    <t>2015-16</t>
  </si>
  <si>
    <t>Executive Vice-President and Provost</t>
  </si>
  <si>
    <t>Dean College of Business</t>
  </si>
  <si>
    <t>Dean Coll of Hlth/Behav. Sciences</t>
  </si>
  <si>
    <t>Dean Coll of Nat Sci/Mathematics</t>
  </si>
  <si>
    <t>Student Development Specialist</t>
  </si>
  <si>
    <t>Academic Counselor</t>
  </si>
  <si>
    <t>Academic/Student Support</t>
  </si>
  <si>
    <t>Vice-Pres. for Finance &amp; Admin.</t>
  </si>
  <si>
    <t>Vice-Pres. For Univ. &amp; Gov. Relation</t>
  </si>
  <si>
    <t>Assist.Strength/Conditioning Coach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</si>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</sst>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\)"/>
    <numFmt numFmtId="165" formatCode="\(#.00\)"/>
    <numFmt numFmtId="166" formatCode="_(* #,##0_);_(* \(#,##0\);_(* &quot;-&quot;??_);_(@_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2" borderId="0"/>
    <xf numFmtId="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2" borderId="0" applyBorder="0"/>
    <xf numFmtId="0" fontId="1" fillId="2" borderId="0"/>
    <xf numFmtId="0" fontId="1" fillId="3" borderId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NumberFormat="1" applyFont="1" applyFill="1" applyBorder="1"/>
    <xf numFmtId="0" fontId="3" fillId="0" borderId="2" xfId="1" applyNumberFormat="1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" fontId="6" fillId="0" borderId="3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3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4" applyFont="1" applyFill="1" applyBorder="1"/>
    <xf numFmtId="166" fontId="3" fillId="0" borderId="0" xfId="3" applyNumberFormat="1" applyFont="1" applyFill="1" applyBorder="1"/>
    <xf numFmtId="3" fontId="5" fillId="0" borderId="0" xfId="5" applyNumberFormat="1" applyFont="1" applyFill="1" applyBorder="1" applyAlignment="1" applyProtection="1">
      <alignment horizontal="center"/>
    </xf>
    <xf numFmtId="166" fontId="5" fillId="0" borderId="0" xfId="3" applyNumberFormat="1" applyFont="1" applyFill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/>
    <xf numFmtId="0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/>
    <xf numFmtId="2" fontId="7" fillId="0" borderId="0" xfId="0" applyNumberFormat="1" applyFont="1" applyFill="1"/>
    <xf numFmtId="0" fontId="3" fillId="0" borderId="0" xfId="4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3" xfId="6" applyNumberFormat="1" applyFont="1" applyFill="1" applyBorder="1" applyAlignment="1">
      <alignment horizontal="center"/>
    </xf>
    <xf numFmtId="37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indent="2"/>
    </xf>
    <xf numFmtId="3" fontId="6" fillId="0" borderId="3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3" fontId="6" fillId="0" borderId="11" xfId="1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7" fontId="3" fillId="0" borderId="0" xfId="7" applyNumberFormat="1" applyFont="1" applyFill="1" applyBorder="1"/>
  </cellXfs>
  <cellStyles count="8">
    <cellStyle name="Comma 2" xfId="3"/>
    <cellStyle name="Comma0" xfId="2"/>
    <cellStyle name="Normal" xfId="0" builtinId="0"/>
    <cellStyle name="Normal_ANC Completed Request" xfId="6"/>
    <cellStyle name="Normal_asuj" xfId="4"/>
    <cellStyle name="Normal_Copy of ASUJ" xfId="1"/>
    <cellStyle name="Normal_UCA" xfId="5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210"/>
  <sheetViews>
    <sheetView tabSelected="1" zoomScale="90" zoomScaleNormal="90" zoomScaleSheetLayoutView="100" workbookViewId="0">
      <selection activeCell="T8" sqref="T8"/>
    </sheetView>
  </sheetViews>
  <sheetFormatPr defaultColWidth="14.5703125" defaultRowHeight="12.75" x14ac:dyDescent="0.2"/>
  <cols>
    <col min="1" max="1" width="5.42578125" style="60" customWidth="1"/>
    <col min="2" max="2" width="6.42578125" style="60" customWidth="1"/>
    <col min="3" max="3" width="6.42578125" style="22" customWidth="1"/>
    <col min="4" max="4" width="3.7109375" style="15" customWidth="1"/>
    <col min="5" max="5" width="43.7109375" style="15" customWidth="1"/>
    <col min="6" max="6" width="5.42578125" style="23" customWidth="1"/>
    <col min="7" max="7" width="14.42578125" style="23" customWidth="1"/>
    <col min="8" max="8" width="5.42578125" style="23" customWidth="1"/>
    <col min="9" max="9" width="14.42578125" style="33" customWidth="1"/>
    <col min="10" max="10" width="5.42578125" style="15" customWidth="1"/>
    <col min="11" max="11" width="14.42578125" style="33" customWidth="1"/>
    <col min="12" max="12" width="5.42578125" style="33" customWidth="1"/>
    <col min="13" max="13" width="14.42578125" style="33" customWidth="1"/>
    <col min="14" max="14" width="5.42578125" style="33" customWidth="1"/>
    <col min="15" max="15" width="14.42578125" style="33" customWidth="1"/>
    <col min="16" max="16" width="5.42578125" style="45" customWidth="1"/>
    <col min="17" max="17" width="16.7109375" style="45" customWidth="1"/>
    <col min="18" max="18" width="5.42578125" style="15" customWidth="1"/>
    <col min="19" max="19" width="16.7109375" style="15" customWidth="1"/>
    <col min="20" max="20" width="6" style="15" customWidth="1"/>
    <col min="21" max="21" width="2.7109375" style="15" bestFit="1" customWidth="1"/>
    <col min="22" max="22" width="4.7109375" style="15" bestFit="1" customWidth="1"/>
    <col min="23" max="24" width="4.5703125" style="15" customWidth="1"/>
    <col min="25" max="257" width="14.5703125" style="15"/>
    <col min="258" max="258" width="4.140625" style="15" customWidth="1"/>
    <col min="259" max="259" width="6.140625" style="15" bestFit="1" customWidth="1"/>
    <col min="260" max="260" width="9.140625" style="15" customWidth="1"/>
    <col min="261" max="261" width="2.42578125" style="15" customWidth="1"/>
    <col min="262" max="262" width="39" style="15" bestFit="1" customWidth="1"/>
    <col min="263" max="263" width="5.7109375" style="15" bestFit="1" customWidth="1"/>
    <col min="264" max="264" width="13.140625" style="15" bestFit="1" customWidth="1"/>
    <col min="265" max="265" width="6.85546875" style="15" customWidth="1"/>
    <col min="266" max="266" width="11.85546875" style="15" customWidth="1"/>
    <col min="267" max="267" width="7.140625" style="15" customWidth="1"/>
    <col min="268" max="268" width="14.5703125" style="15" bestFit="1" customWidth="1"/>
    <col min="269" max="269" width="6.42578125" style="15" customWidth="1"/>
    <col min="270" max="271" width="15" style="15" bestFit="1" customWidth="1"/>
    <col min="272" max="272" width="6.140625" style="15" customWidth="1"/>
    <col min="273" max="274" width="15" style="15" bestFit="1" customWidth="1"/>
    <col min="275" max="275" width="14.5703125" style="15"/>
    <col min="276" max="276" width="3.42578125" style="15" bestFit="1" customWidth="1"/>
    <col min="277" max="277" width="2.7109375" style="15" bestFit="1" customWidth="1"/>
    <col min="278" max="278" width="4.7109375" style="15" bestFit="1" customWidth="1"/>
    <col min="279" max="280" width="4.5703125" style="15" customWidth="1"/>
    <col min="281" max="513" width="14.5703125" style="15"/>
    <col min="514" max="514" width="4.140625" style="15" customWidth="1"/>
    <col min="515" max="515" width="6.140625" style="15" bestFit="1" customWidth="1"/>
    <col min="516" max="516" width="9.140625" style="15" customWidth="1"/>
    <col min="517" max="517" width="2.42578125" style="15" customWidth="1"/>
    <col min="518" max="518" width="39" style="15" bestFit="1" customWidth="1"/>
    <col min="519" max="519" width="5.7109375" style="15" bestFit="1" customWidth="1"/>
    <col min="520" max="520" width="13.140625" style="15" bestFit="1" customWidth="1"/>
    <col min="521" max="521" width="6.85546875" style="15" customWidth="1"/>
    <col min="522" max="522" width="11.85546875" style="15" customWidth="1"/>
    <col min="523" max="523" width="7.140625" style="15" customWidth="1"/>
    <col min="524" max="524" width="14.5703125" style="15" bestFit="1" customWidth="1"/>
    <col min="525" max="525" width="6.42578125" style="15" customWidth="1"/>
    <col min="526" max="527" width="15" style="15" bestFit="1" customWidth="1"/>
    <col min="528" max="528" width="6.140625" style="15" customWidth="1"/>
    <col min="529" max="530" width="15" style="15" bestFit="1" customWidth="1"/>
    <col min="531" max="531" width="14.5703125" style="15"/>
    <col min="532" max="532" width="3.42578125" style="15" bestFit="1" customWidth="1"/>
    <col min="533" max="533" width="2.7109375" style="15" bestFit="1" customWidth="1"/>
    <col min="534" max="534" width="4.7109375" style="15" bestFit="1" customWidth="1"/>
    <col min="535" max="536" width="4.5703125" style="15" customWidth="1"/>
    <col min="537" max="769" width="14.5703125" style="15"/>
    <col min="770" max="770" width="4.140625" style="15" customWidth="1"/>
    <col min="771" max="771" width="6.140625" style="15" bestFit="1" customWidth="1"/>
    <col min="772" max="772" width="9.140625" style="15" customWidth="1"/>
    <col min="773" max="773" width="2.42578125" style="15" customWidth="1"/>
    <col min="774" max="774" width="39" style="15" bestFit="1" customWidth="1"/>
    <col min="775" max="775" width="5.7109375" style="15" bestFit="1" customWidth="1"/>
    <col min="776" max="776" width="13.140625" style="15" bestFit="1" customWidth="1"/>
    <col min="777" max="777" width="6.85546875" style="15" customWidth="1"/>
    <col min="778" max="778" width="11.85546875" style="15" customWidth="1"/>
    <col min="779" max="779" width="7.140625" style="15" customWidth="1"/>
    <col min="780" max="780" width="14.5703125" style="15" bestFit="1" customWidth="1"/>
    <col min="781" max="781" width="6.42578125" style="15" customWidth="1"/>
    <col min="782" max="783" width="15" style="15" bestFit="1" customWidth="1"/>
    <col min="784" max="784" width="6.140625" style="15" customWidth="1"/>
    <col min="785" max="786" width="15" style="15" bestFit="1" customWidth="1"/>
    <col min="787" max="787" width="14.5703125" style="15"/>
    <col min="788" max="788" width="3.42578125" style="15" bestFit="1" customWidth="1"/>
    <col min="789" max="789" width="2.7109375" style="15" bestFit="1" customWidth="1"/>
    <col min="790" max="790" width="4.7109375" style="15" bestFit="1" customWidth="1"/>
    <col min="791" max="792" width="4.5703125" style="15" customWidth="1"/>
    <col min="793" max="1025" width="14.5703125" style="15"/>
    <col min="1026" max="1026" width="4.140625" style="15" customWidth="1"/>
    <col min="1027" max="1027" width="6.140625" style="15" bestFit="1" customWidth="1"/>
    <col min="1028" max="1028" width="9.140625" style="15" customWidth="1"/>
    <col min="1029" max="1029" width="2.42578125" style="15" customWidth="1"/>
    <col min="1030" max="1030" width="39" style="15" bestFit="1" customWidth="1"/>
    <col min="1031" max="1031" width="5.7109375" style="15" bestFit="1" customWidth="1"/>
    <col min="1032" max="1032" width="13.140625" style="15" bestFit="1" customWidth="1"/>
    <col min="1033" max="1033" width="6.85546875" style="15" customWidth="1"/>
    <col min="1034" max="1034" width="11.85546875" style="15" customWidth="1"/>
    <col min="1035" max="1035" width="7.140625" style="15" customWidth="1"/>
    <col min="1036" max="1036" width="14.5703125" style="15" bestFit="1" customWidth="1"/>
    <col min="1037" max="1037" width="6.42578125" style="15" customWidth="1"/>
    <col min="1038" max="1039" width="15" style="15" bestFit="1" customWidth="1"/>
    <col min="1040" max="1040" width="6.140625" style="15" customWidth="1"/>
    <col min="1041" max="1042" width="15" style="15" bestFit="1" customWidth="1"/>
    <col min="1043" max="1043" width="14.5703125" style="15"/>
    <col min="1044" max="1044" width="3.42578125" style="15" bestFit="1" customWidth="1"/>
    <col min="1045" max="1045" width="2.7109375" style="15" bestFit="1" customWidth="1"/>
    <col min="1046" max="1046" width="4.7109375" style="15" bestFit="1" customWidth="1"/>
    <col min="1047" max="1048" width="4.5703125" style="15" customWidth="1"/>
    <col min="1049" max="1281" width="14.5703125" style="15"/>
    <col min="1282" max="1282" width="4.140625" style="15" customWidth="1"/>
    <col min="1283" max="1283" width="6.140625" style="15" bestFit="1" customWidth="1"/>
    <col min="1284" max="1284" width="9.140625" style="15" customWidth="1"/>
    <col min="1285" max="1285" width="2.42578125" style="15" customWidth="1"/>
    <col min="1286" max="1286" width="39" style="15" bestFit="1" customWidth="1"/>
    <col min="1287" max="1287" width="5.7109375" style="15" bestFit="1" customWidth="1"/>
    <col min="1288" max="1288" width="13.140625" style="15" bestFit="1" customWidth="1"/>
    <col min="1289" max="1289" width="6.85546875" style="15" customWidth="1"/>
    <col min="1290" max="1290" width="11.85546875" style="15" customWidth="1"/>
    <col min="1291" max="1291" width="7.140625" style="15" customWidth="1"/>
    <col min="1292" max="1292" width="14.5703125" style="15" bestFit="1" customWidth="1"/>
    <col min="1293" max="1293" width="6.42578125" style="15" customWidth="1"/>
    <col min="1294" max="1295" width="15" style="15" bestFit="1" customWidth="1"/>
    <col min="1296" max="1296" width="6.140625" style="15" customWidth="1"/>
    <col min="1297" max="1298" width="15" style="15" bestFit="1" customWidth="1"/>
    <col min="1299" max="1299" width="14.5703125" style="15"/>
    <col min="1300" max="1300" width="3.42578125" style="15" bestFit="1" customWidth="1"/>
    <col min="1301" max="1301" width="2.7109375" style="15" bestFit="1" customWidth="1"/>
    <col min="1302" max="1302" width="4.7109375" style="15" bestFit="1" customWidth="1"/>
    <col min="1303" max="1304" width="4.5703125" style="15" customWidth="1"/>
    <col min="1305" max="1537" width="14.5703125" style="15"/>
    <col min="1538" max="1538" width="4.140625" style="15" customWidth="1"/>
    <col min="1539" max="1539" width="6.140625" style="15" bestFit="1" customWidth="1"/>
    <col min="1540" max="1540" width="9.140625" style="15" customWidth="1"/>
    <col min="1541" max="1541" width="2.42578125" style="15" customWidth="1"/>
    <col min="1542" max="1542" width="39" style="15" bestFit="1" customWidth="1"/>
    <col min="1543" max="1543" width="5.7109375" style="15" bestFit="1" customWidth="1"/>
    <col min="1544" max="1544" width="13.140625" style="15" bestFit="1" customWidth="1"/>
    <col min="1545" max="1545" width="6.85546875" style="15" customWidth="1"/>
    <col min="1546" max="1546" width="11.85546875" style="15" customWidth="1"/>
    <col min="1547" max="1547" width="7.140625" style="15" customWidth="1"/>
    <col min="1548" max="1548" width="14.5703125" style="15" bestFit="1" customWidth="1"/>
    <col min="1549" max="1549" width="6.42578125" style="15" customWidth="1"/>
    <col min="1550" max="1551" width="15" style="15" bestFit="1" customWidth="1"/>
    <col min="1552" max="1552" width="6.140625" style="15" customWidth="1"/>
    <col min="1553" max="1554" width="15" style="15" bestFit="1" customWidth="1"/>
    <col min="1555" max="1555" width="14.5703125" style="15"/>
    <col min="1556" max="1556" width="3.42578125" style="15" bestFit="1" customWidth="1"/>
    <col min="1557" max="1557" width="2.7109375" style="15" bestFit="1" customWidth="1"/>
    <col min="1558" max="1558" width="4.7109375" style="15" bestFit="1" customWidth="1"/>
    <col min="1559" max="1560" width="4.5703125" style="15" customWidth="1"/>
    <col min="1561" max="1793" width="14.5703125" style="15"/>
    <col min="1794" max="1794" width="4.140625" style="15" customWidth="1"/>
    <col min="1795" max="1795" width="6.140625" style="15" bestFit="1" customWidth="1"/>
    <col min="1796" max="1796" width="9.140625" style="15" customWidth="1"/>
    <col min="1797" max="1797" width="2.42578125" style="15" customWidth="1"/>
    <col min="1798" max="1798" width="39" style="15" bestFit="1" customWidth="1"/>
    <col min="1799" max="1799" width="5.7109375" style="15" bestFit="1" customWidth="1"/>
    <col min="1800" max="1800" width="13.140625" style="15" bestFit="1" customWidth="1"/>
    <col min="1801" max="1801" width="6.85546875" style="15" customWidth="1"/>
    <col min="1802" max="1802" width="11.85546875" style="15" customWidth="1"/>
    <col min="1803" max="1803" width="7.140625" style="15" customWidth="1"/>
    <col min="1804" max="1804" width="14.5703125" style="15" bestFit="1" customWidth="1"/>
    <col min="1805" max="1805" width="6.42578125" style="15" customWidth="1"/>
    <col min="1806" max="1807" width="15" style="15" bestFit="1" customWidth="1"/>
    <col min="1808" max="1808" width="6.140625" style="15" customWidth="1"/>
    <col min="1809" max="1810" width="15" style="15" bestFit="1" customWidth="1"/>
    <col min="1811" max="1811" width="14.5703125" style="15"/>
    <col min="1812" max="1812" width="3.42578125" style="15" bestFit="1" customWidth="1"/>
    <col min="1813" max="1813" width="2.7109375" style="15" bestFit="1" customWidth="1"/>
    <col min="1814" max="1814" width="4.7109375" style="15" bestFit="1" customWidth="1"/>
    <col min="1815" max="1816" width="4.5703125" style="15" customWidth="1"/>
    <col min="1817" max="2049" width="14.5703125" style="15"/>
    <col min="2050" max="2050" width="4.140625" style="15" customWidth="1"/>
    <col min="2051" max="2051" width="6.140625" style="15" bestFit="1" customWidth="1"/>
    <col min="2052" max="2052" width="9.140625" style="15" customWidth="1"/>
    <col min="2053" max="2053" width="2.42578125" style="15" customWidth="1"/>
    <col min="2054" max="2054" width="39" style="15" bestFit="1" customWidth="1"/>
    <col min="2055" max="2055" width="5.7109375" style="15" bestFit="1" customWidth="1"/>
    <col min="2056" max="2056" width="13.140625" style="15" bestFit="1" customWidth="1"/>
    <col min="2057" max="2057" width="6.85546875" style="15" customWidth="1"/>
    <col min="2058" max="2058" width="11.85546875" style="15" customWidth="1"/>
    <col min="2059" max="2059" width="7.140625" style="15" customWidth="1"/>
    <col min="2060" max="2060" width="14.5703125" style="15" bestFit="1" customWidth="1"/>
    <col min="2061" max="2061" width="6.42578125" style="15" customWidth="1"/>
    <col min="2062" max="2063" width="15" style="15" bestFit="1" customWidth="1"/>
    <col min="2064" max="2064" width="6.140625" style="15" customWidth="1"/>
    <col min="2065" max="2066" width="15" style="15" bestFit="1" customWidth="1"/>
    <col min="2067" max="2067" width="14.5703125" style="15"/>
    <col min="2068" max="2068" width="3.42578125" style="15" bestFit="1" customWidth="1"/>
    <col min="2069" max="2069" width="2.7109375" style="15" bestFit="1" customWidth="1"/>
    <col min="2070" max="2070" width="4.7109375" style="15" bestFit="1" customWidth="1"/>
    <col min="2071" max="2072" width="4.5703125" style="15" customWidth="1"/>
    <col min="2073" max="2305" width="14.5703125" style="15"/>
    <col min="2306" max="2306" width="4.140625" style="15" customWidth="1"/>
    <col min="2307" max="2307" width="6.140625" style="15" bestFit="1" customWidth="1"/>
    <col min="2308" max="2308" width="9.140625" style="15" customWidth="1"/>
    <col min="2309" max="2309" width="2.42578125" style="15" customWidth="1"/>
    <col min="2310" max="2310" width="39" style="15" bestFit="1" customWidth="1"/>
    <col min="2311" max="2311" width="5.7109375" style="15" bestFit="1" customWidth="1"/>
    <col min="2312" max="2312" width="13.140625" style="15" bestFit="1" customWidth="1"/>
    <col min="2313" max="2313" width="6.85546875" style="15" customWidth="1"/>
    <col min="2314" max="2314" width="11.85546875" style="15" customWidth="1"/>
    <col min="2315" max="2315" width="7.140625" style="15" customWidth="1"/>
    <col min="2316" max="2316" width="14.5703125" style="15" bestFit="1" customWidth="1"/>
    <col min="2317" max="2317" width="6.42578125" style="15" customWidth="1"/>
    <col min="2318" max="2319" width="15" style="15" bestFit="1" customWidth="1"/>
    <col min="2320" max="2320" width="6.140625" style="15" customWidth="1"/>
    <col min="2321" max="2322" width="15" style="15" bestFit="1" customWidth="1"/>
    <col min="2323" max="2323" width="14.5703125" style="15"/>
    <col min="2324" max="2324" width="3.42578125" style="15" bestFit="1" customWidth="1"/>
    <col min="2325" max="2325" width="2.7109375" style="15" bestFit="1" customWidth="1"/>
    <col min="2326" max="2326" width="4.7109375" style="15" bestFit="1" customWidth="1"/>
    <col min="2327" max="2328" width="4.5703125" style="15" customWidth="1"/>
    <col min="2329" max="2561" width="14.5703125" style="15"/>
    <col min="2562" max="2562" width="4.140625" style="15" customWidth="1"/>
    <col min="2563" max="2563" width="6.140625" style="15" bestFit="1" customWidth="1"/>
    <col min="2564" max="2564" width="9.140625" style="15" customWidth="1"/>
    <col min="2565" max="2565" width="2.42578125" style="15" customWidth="1"/>
    <col min="2566" max="2566" width="39" style="15" bestFit="1" customWidth="1"/>
    <col min="2567" max="2567" width="5.7109375" style="15" bestFit="1" customWidth="1"/>
    <col min="2568" max="2568" width="13.140625" style="15" bestFit="1" customWidth="1"/>
    <col min="2569" max="2569" width="6.85546875" style="15" customWidth="1"/>
    <col min="2570" max="2570" width="11.85546875" style="15" customWidth="1"/>
    <col min="2571" max="2571" width="7.140625" style="15" customWidth="1"/>
    <col min="2572" max="2572" width="14.5703125" style="15" bestFit="1" customWidth="1"/>
    <col min="2573" max="2573" width="6.42578125" style="15" customWidth="1"/>
    <col min="2574" max="2575" width="15" style="15" bestFit="1" customWidth="1"/>
    <col min="2576" max="2576" width="6.140625" style="15" customWidth="1"/>
    <col min="2577" max="2578" width="15" style="15" bestFit="1" customWidth="1"/>
    <col min="2579" max="2579" width="14.5703125" style="15"/>
    <col min="2580" max="2580" width="3.42578125" style="15" bestFit="1" customWidth="1"/>
    <col min="2581" max="2581" width="2.7109375" style="15" bestFit="1" customWidth="1"/>
    <col min="2582" max="2582" width="4.7109375" style="15" bestFit="1" customWidth="1"/>
    <col min="2583" max="2584" width="4.5703125" style="15" customWidth="1"/>
    <col min="2585" max="2817" width="14.5703125" style="15"/>
    <col min="2818" max="2818" width="4.140625" style="15" customWidth="1"/>
    <col min="2819" max="2819" width="6.140625" style="15" bestFit="1" customWidth="1"/>
    <col min="2820" max="2820" width="9.140625" style="15" customWidth="1"/>
    <col min="2821" max="2821" width="2.42578125" style="15" customWidth="1"/>
    <col min="2822" max="2822" width="39" style="15" bestFit="1" customWidth="1"/>
    <col min="2823" max="2823" width="5.7109375" style="15" bestFit="1" customWidth="1"/>
    <col min="2824" max="2824" width="13.140625" style="15" bestFit="1" customWidth="1"/>
    <col min="2825" max="2825" width="6.85546875" style="15" customWidth="1"/>
    <col min="2826" max="2826" width="11.85546875" style="15" customWidth="1"/>
    <col min="2827" max="2827" width="7.140625" style="15" customWidth="1"/>
    <col min="2828" max="2828" width="14.5703125" style="15" bestFit="1" customWidth="1"/>
    <col min="2829" max="2829" width="6.42578125" style="15" customWidth="1"/>
    <col min="2830" max="2831" width="15" style="15" bestFit="1" customWidth="1"/>
    <col min="2832" max="2832" width="6.140625" style="15" customWidth="1"/>
    <col min="2833" max="2834" width="15" style="15" bestFit="1" customWidth="1"/>
    <col min="2835" max="2835" width="14.5703125" style="15"/>
    <col min="2836" max="2836" width="3.42578125" style="15" bestFit="1" customWidth="1"/>
    <col min="2837" max="2837" width="2.7109375" style="15" bestFit="1" customWidth="1"/>
    <col min="2838" max="2838" width="4.7109375" style="15" bestFit="1" customWidth="1"/>
    <col min="2839" max="2840" width="4.5703125" style="15" customWidth="1"/>
    <col min="2841" max="3073" width="14.5703125" style="15"/>
    <col min="3074" max="3074" width="4.140625" style="15" customWidth="1"/>
    <col min="3075" max="3075" width="6.140625" style="15" bestFit="1" customWidth="1"/>
    <col min="3076" max="3076" width="9.140625" style="15" customWidth="1"/>
    <col min="3077" max="3077" width="2.42578125" style="15" customWidth="1"/>
    <col min="3078" max="3078" width="39" style="15" bestFit="1" customWidth="1"/>
    <col min="3079" max="3079" width="5.7109375" style="15" bestFit="1" customWidth="1"/>
    <col min="3080" max="3080" width="13.140625" style="15" bestFit="1" customWidth="1"/>
    <col min="3081" max="3081" width="6.85546875" style="15" customWidth="1"/>
    <col min="3082" max="3082" width="11.85546875" style="15" customWidth="1"/>
    <col min="3083" max="3083" width="7.140625" style="15" customWidth="1"/>
    <col min="3084" max="3084" width="14.5703125" style="15" bestFit="1" customWidth="1"/>
    <col min="3085" max="3085" width="6.42578125" style="15" customWidth="1"/>
    <col min="3086" max="3087" width="15" style="15" bestFit="1" customWidth="1"/>
    <col min="3088" max="3088" width="6.140625" style="15" customWidth="1"/>
    <col min="3089" max="3090" width="15" style="15" bestFit="1" customWidth="1"/>
    <col min="3091" max="3091" width="14.5703125" style="15"/>
    <col min="3092" max="3092" width="3.42578125" style="15" bestFit="1" customWidth="1"/>
    <col min="3093" max="3093" width="2.7109375" style="15" bestFit="1" customWidth="1"/>
    <col min="3094" max="3094" width="4.7109375" style="15" bestFit="1" customWidth="1"/>
    <col min="3095" max="3096" width="4.5703125" style="15" customWidth="1"/>
    <col min="3097" max="3329" width="14.5703125" style="15"/>
    <col min="3330" max="3330" width="4.140625" style="15" customWidth="1"/>
    <col min="3331" max="3331" width="6.140625" style="15" bestFit="1" customWidth="1"/>
    <col min="3332" max="3332" width="9.140625" style="15" customWidth="1"/>
    <col min="3333" max="3333" width="2.42578125" style="15" customWidth="1"/>
    <col min="3334" max="3334" width="39" style="15" bestFit="1" customWidth="1"/>
    <col min="3335" max="3335" width="5.7109375" style="15" bestFit="1" customWidth="1"/>
    <col min="3336" max="3336" width="13.140625" style="15" bestFit="1" customWidth="1"/>
    <col min="3337" max="3337" width="6.85546875" style="15" customWidth="1"/>
    <col min="3338" max="3338" width="11.85546875" style="15" customWidth="1"/>
    <col min="3339" max="3339" width="7.140625" style="15" customWidth="1"/>
    <col min="3340" max="3340" width="14.5703125" style="15" bestFit="1" customWidth="1"/>
    <col min="3341" max="3341" width="6.42578125" style="15" customWidth="1"/>
    <col min="3342" max="3343" width="15" style="15" bestFit="1" customWidth="1"/>
    <col min="3344" max="3344" width="6.140625" style="15" customWidth="1"/>
    <col min="3345" max="3346" width="15" style="15" bestFit="1" customWidth="1"/>
    <col min="3347" max="3347" width="14.5703125" style="15"/>
    <col min="3348" max="3348" width="3.42578125" style="15" bestFit="1" customWidth="1"/>
    <col min="3349" max="3349" width="2.7109375" style="15" bestFit="1" customWidth="1"/>
    <col min="3350" max="3350" width="4.7109375" style="15" bestFit="1" customWidth="1"/>
    <col min="3351" max="3352" width="4.5703125" style="15" customWidth="1"/>
    <col min="3353" max="3585" width="14.5703125" style="15"/>
    <col min="3586" max="3586" width="4.140625" style="15" customWidth="1"/>
    <col min="3587" max="3587" width="6.140625" style="15" bestFit="1" customWidth="1"/>
    <col min="3588" max="3588" width="9.140625" style="15" customWidth="1"/>
    <col min="3589" max="3589" width="2.42578125" style="15" customWidth="1"/>
    <col min="3590" max="3590" width="39" style="15" bestFit="1" customWidth="1"/>
    <col min="3591" max="3591" width="5.7109375" style="15" bestFit="1" customWidth="1"/>
    <col min="3592" max="3592" width="13.140625" style="15" bestFit="1" customWidth="1"/>
    <col min="3593" max="3593" width="6.85546875" style="15" customWidth="1"/>
    <col min="3594" max="3594" width="11.85546875" style="15" customWidth="1"/>
    <col min="3595" max="3595" width="7.140625" style="15" customWidth="1"/>
    <col min="3596" max="3596" width="14.5703125" style="15" bestFit="1" customWidth="1"/>
    <col min="3597" max="3597" width="6.42578125" style="15" customWidth="1"/>
    <col min="3598" max="3599" width="15" style="15" bestFit="1" customWidth="1"/>
    <col min="3600" max="3600" width="6.140625" style="15" customWidth="1"/>
    <col min="3601" max="3602" width="15" style="15" bestFit="1" customWidth="1"/>
    <col min="3603" max="3603" width="14.5703125" style="15"/>
    <col min="3604" max="3604" width="3.42578125" style="15" bestFit="1" customWidth="1"/>
    <col min="3605" max="3605" width="2.7109375" style="15" bestFit="1" customWidth="1"/>
    <col min="3606" max="3606" width="4.7109375" style="15" bestFit="1" customWidth="1"/>
    <col min="3607" max="3608" width="4.5703125" style="15" customWidth="1"/>
    <col min="3609" max="3841" width="14.5703125" style="15"/>
    <col min="3842" max="3842" width="4.140625" style="15" customWidth="1"/>
    <col min="3843" max="3843" width="6.140625" style="15" bestFit="1" customWidth="1"/>
    <col min="3844" max="3844" width="9.140625" style="15" customWidth="1"/>
    <col min="3845" max="3845" width="2.42578125" style="15" customWidth="1"/>
    <col min="3846" max="3846" width="39" style="15" bestFit="1" customWidth="1"/>
    <col min="3847" max="3847" width="5.7109375" style="15" bestFit="1" customWidth="1"/>
    <col min="3848" max="3848" width="13.140625" style="15" bestFit="1" customWidth="1"/>
    <col min="3849" max="3849" width="6.85546875" style="15" customWidth="1"/>
    <col min="3850" max="3850" width="11.85546875" style="15" customWidth="1"/>
    <col min="3851" max="3851" width="7.140625" style="15" customWidth="1"/>
    <col min="3852" max="3852" width="14.5703125" style="15" bestFit="1" customWidth="1"/>
    <col min="3853" max="3853" width="6.42578125" style="15" customWidth="1"/>
    <col min="3854" max="3855" width="15" style="15" bestFit="1" customWidth="1"/>
    <col min="3856" max="3856" width="6.140625" style="15" customWidth="1"/>
    <col min="3857" max="3858" width="15" style="15" bestFit="1" customWidth="1"/>
    <col min="3859" max="3859" width="14.5703125" style="15"/>
    <col min="3860" max="3860" width="3.42578125" style="15" bestFit="1" customWidth="1"/>
    <col min="3861" max="3861" width="2.7109375" style="15" bestFit="1" customWidth="1"/>
    <col min="3862" max="3862" width="4.7109375" style="15" bestFit="1" customWidth="1"/>
    <col min="3863" max="3864" width="4.5703125" style="15" customWidth="1"/>
    <col min="3865" max="4097" width="14.5703125" style="15"/>
    <col min="4098" max="4098" width="4.140625" style="15" customWidth="1"/>
    <col min="4099" max="4099" width="6.140625" style="15" bestFit="1" customWidth="1"/>
    <col min="4100" max="4100" width="9.140625" style="15" customWidth="1"/>
    <col min="4101" max="4101" width="2.42578125" style="15" customWidth="1"/>
    <col min="4102" max="4102" width="39" style="15" bestFit="1" customWidth="1"/>
    <col min="4103" max="4103" width="5.7109375" style="15" bestFit="1" customWidth="1"/>
    <col min="4104" max="4104" width="13.140625" style="15" bestFit="1" customWidth="1"/>
    <col min="4105" max="4105" width="6.85546875" style="15" customWidth="1"/>
    <col min="4106" max="4106" width="11.85546875" style="15" customWidth="1"/>
    <col min="4107" max="4107" width="7.140625" style="15" customWidth="1"/>
    <col min="4108" max="4108" width="14.5703125" style="15" bestFit="1" customWidth="1"/>
    <col min="4109" max="4109" width="6.42578125" style="15" customWidth="1"/>
    <col min="4110" max="4111" width="15" style="15" bestFit="1" customWidth="1"/>
    <col min="4112" max="4112" width="6.140625" style="15" customWidth="1"/>
    <col min="4113" max="4114" width="15" style="15" bestFit="1" customWidth="1"/>
    <col min="4115" max="4115" width="14.5703125" style="15"/>
    <col min="4116" max="4116" width="3.42578125" style="15" bestFit="1" customWidth="1"/>
    <col min="4117" max="4117" width="2.7109375" style="15" bestFit="1" customWidth="1"/>
    <col min="4118" max="4118" width="4.7109375" style="15" bestFit="1" customWidth="1"/>
    <col min="4119" max="4120" width="4.5703125" style="15" customWidth="1"/>
    <col min="4121" max="4353" width="14.5703125" style="15"/>
    <col min="4354" max="4354" width="4.140625" style="15" customWidth="1"/>
    <col min="4355" max="4355" width="6.140625" style="15" bestFit="1" customWidth="1"/>
    <col min="4356" max="4356" width="9.140625" style="15" customWidth="1"/>
    <col min="4357" max="4357" width="2.42578125" style="15" customWidth="1"/>
    <col min="4358" max="4358" width="39" style="15" bestFit="1" customWidth="1"/>
    <col min="4359" max="4359" width="5.7109375" style="15" bestFit="1" customWidth="1"/>
    <col min="4360" max="4360" width="13.140625" style="15" bestFit="1" customWidth="1"/>
    <col min="4361" max="4361" width="6.85546875" style="15" customWidth="1"/>
    <col min="4362" max="4362" width="11.85546875" style="15" customWidth="1"/>
    <col min="4363" max="4363" width="7.140625" style="15" customWidth="1"/>
    <col min="4364" max="4364" width="14.5703125" style="15" bestFit="1" customWidth="1"/>
    <col min="4365" max="4365" width="6.42578125" style="15" customWidth="1"/>
    <col min="4366" max="4367" width="15" style="15" bestFit="1" customWidth="1"/>
    <col min="4368" max="4368" width="6.140625" style="15" customWidth="1"/>
    <col min="4369" max="4370" width="15" style="15" bestFit="1" customWidth="1"/>
    <col min="4371" max="4371" width="14.5703125" style="15"/>
    <col min="4372" max="4372" width="3.42578125" style="15" bestFit="1" customWidth="1"/>
    <col min="4373" max="4373" width="2.7109375" style="15" bestFit="1" customWidth="1"/>
    <col min="4374" max="4374" width="4.7109375" style="15" bestFit="1" customWidth="1"/>
    <col min="4375" max="4376" width="4.5703125" style="15" customWidth="1"/>
    <col min="4377" max="4609" width="14.5703125" style="15"/>
    <col min="4610" max="4610" width="4.140625" style="15" customWidth="1"/>
    <col min="4611" max="4611" width="6.140625" style="15" bestFit="1" customWidth="1"/>
    <col min="4612" max="4612" width="9.140625" style="15" customWidth="1"/>
    <col min="4613" max="4613" width="2.42578125" style="15" customWidth="1"/>
    <col min="4614" max="4614" width="39" style="15" bestFit="1" customWidth="1"/>
    <col min="4615" max="4615" width="5.7109375" style="15" bestFit="1" customWidth="1"/>
    <col min="4616" max="4616" width="13.140625" style="15" bestFit="1" customWidth="1"/>
    <col min="4617" max="4617" width="6.85546875" style="15" customWidth="1"/>
    <col min="4618" max="4618" width="11.85546875" style="15" customWidth="1"/>
    <col min="4619" max="4619" width="7.140625" style="15" customWidth="1"/>
    <col min="4620" max="4620" width="14.5703125" style="15" bestFit="1" customWidth="1"/>
    <col min="4621" max="4621" width="6.42578125" style="15" customWidth="1"/>
    <col min="4622" max="4623" width="15" style="15" bestFit="1" customWidth="1"/>
    <col min="4624" max="4624" width="6.140625" style="15" customWidth="1"/>
    <col min="4625" max="4626" width="15" style="15" bestFit="1" customWidth="1"/>
    <col min="4627" max="4627" width="14.5703125" style="15"/>
    <col min="4628" max="4628" width="3.42578125" style="15" bestFit="1" customWidth="1"/>
    <col min="4629" max="4629" width="2.7109375" style="15" bestFit="1" customWidth="1"/>
    <col min="4630" max="4630" width="4.7109375" style="15" bestFit="1" customWidth="1"/>
    <col min="4631" max="4632" width="4.5703125" style="15" customWidth="1"/>
    <col min="4633" max="4865" width="14.5703125" style="15"/>
    <col min="4866" max="4866" width="4.140625" style="15" customWidth="1"/>
    <col min="4867" max="4867" width="6.140625" style="15" bestFit="1" customWidth="1"/>
    <col min="4868" max="4868" width="9.140625" style="15" customWidth="1"/>
    <col min="4869" max="4869" width="2.42578125" style="15" customWidth="1"/>
    <col min="4870" max="4870" width="39" style="15" bestFit="1" customWidth="1"/>
    <col min="4871" max="4871" width="5.7109375" style="15" bestFit="1" customWidth="1"/>
    <col min="4872" max="4872" width="13.140625" style="15" bestFit="1" customWidth="1"/>
    <col min="4873" max="4873" width="6.85546875" style="15" customWidth="1"/>
    <col min="4874" max="4874" width="11.85546875" style="15" customWidth="1"/>
    <col min="4875" max="4875" width="7.140625" style="15" customWidth="1"/>
    <col min="4876" max="4876" width="14.5703125" style="15" bestFit="1" customWidth="1"/>
    <col min="4877" max="4877" width="6.42578125" style="15" customWidth="1"/>
    <col min="4878" max="4879" width="15" style="15" bestFit="1" customWidth="1"/>
    <col min="4880" max="4880" width="6.140625" style="15" customWidth="1"/>
    <col min="4881" max="4882" width="15" style="15" bestFit="1" customWidth="1"/>
    <col min="4883" max="4883" width="14.5703125" style="15"/>
    <col min="4884" max="4884" width="3.42578125" style="15" bestFit="1" customWidth="1"/>
    <col min="4885" max="4885" width="2.7109375" style="15" bestFit="1" customWidth="1"/>
    <col min="4886" max="4886" width="4.7109375" style="15" bestFit="1" customWidth="1"/>
    <col min="4887" max="4888" width="4.5703125" style="15" customWidth="1"/>
    <col min="4889" max="5121" width="14.5703125" style="15"/>
    <col min="5122" max="5122" width="4.140625" style="15" customWidth="1"/>
    <col min="5123" max="5123" width="6.140625" style="15" bestFit="1" customWidth="1"/>
    <col min="5124" max="5124" width="9.140625" style="15" customWidth="1"/>
    <col min="5125" max="5125" width="2.42578125" style="15" customWidth="1"/>
    <col min="5126" max="5126" width="39" style="15" bestFit="1" customWidth="1"/>
    <col min="5127" max="5127" width="5.7109375" style="15" bestFit="1" customWidth="1"/>
    <col min="5128" max="5128" width="13.140625" style="15" bestFit="1" customWidth="1"/>
    <col min="5129" max="5129" width="6.85546875" style="15" customWidth="1"/>
    <col min="5130" max="5130" width="11.85546875" style="15" customWidth="1"/>
    <col min="5131" max="5131" width="7.140625" style="15" customWidth="1"/>
    <col min="5132" max="5132" width="14.5703125" style="15" bestFit="1" customWidth="1"/>
    <col min="5133" max="5133" width="6.42578125" style="15" customWidth="1"/>
    <col min="5134" max="5135" width="15" style="15" bestFit="1" customWidth="1"/>
    <col min="5136" max="5136" width="6.140625" style="15" customWidth="1"/>
    <col min="5137" max="5138" width="15" style="15" bestFit="1" customWidth="1"/>
    <col min="5139" max="5139" width="14.5703125" style="15"/>
    <col min="5140" max="5140" width="3.42578125" style="15" bestFit="1" customWidth="1"/>
    <col min="5141" max="5141" width="2.7109375" style="15" bestFit="1" customWidth="1"/>
    <col min="5142" max="5142" width="4.7109375" style="15" bestFit="1" customWidth="1"/>
    <col min="5143" max="5144" width="4.5703125" style="15" customWidth="1"/>
    <col min="5145" max="5377" width="14.5703125" style="15"/>
    <col min="5378" max="5378" width="4.140625" style="15" customWidth="1"/>
    <col min="5379" max="5379" width="6.140625" style="15" bestFit="1" customWidth="1"/>
    <col min="5380" max="5380" width="9.140625" style="15" customWidth="1"/>
    <col min="5381" max="5381" width="2.42578125" style="15" customWidth="1"/>
    <col min="5382" max="5382" width="39" style="15" bestFit="1" customWidth="1"/>
    <col min="5383" max="5383" width="5.7109375" style="15" bestFit="1" customWidth="1"/>
    <col min="5384" max="5384" width="13.140625" style="15" bestFit="1" customWidth="1"/>
    <col min="5385" max="5385" width="6.85546875" style="15" customWidth="1"/>
    <col min="5386" max="5386" width="11.85546875" style="15" customWidth="1"/>
    <col min="5387" max="5387" width="7.140625" style="15" customWidth="1"/>
    <col min="5388" max="5388" width="14.5703125" style="15" bestFit="1" customWidth="1"/>
    <col min="5389" max="5389" width="6.42578125" style="15" customWidth="1"/>
    <col min="5390" max="5391" width="15" style="15" bestFit="1" customWidth="1"/>
    <col min="5392" max="5392" width="6.140625" style="15" customWidth="1"/>
    <col min="5393" max="5394" width="15" style="15" bestFit="1" customWidth="1"/>
    <col min="5395" max="5395" width="14.5703125" style="15"/>
    <col min="5396" max="5396" width="3.42578125" style="15" bestFit="1" customWidth="1"/>
    <col min="5397" max="5397" width="2.7109375" style="15" bestFit="1" customWidth="1"/>
    <col min="5398" max="5398" width="4.7109375" style="15" bestFit="1" customWidth="1"/>
    <col min="5399" max="5400" width="4.5703125" style="15" customWidth="1"/>
    <col min="5401" max="5633" width="14.5703125" style="15"/>
    <col min="5634" max="5634" width="4.140625" style="15" customWidth="1"/>
    <col min="5635" max="5635" width="6.140625" style="15" bestFit="1" customWidth="1"/>
    <col min="5636" max="5636" width="9.140625" style="15" customWidth="1"/>
    <col min="5637" max="5637" width="2.42578125" style="15" customWidth="1"/>
    <col min="5638" max="5638" width="39" style="15" bestFit="1" customWidth="1"/>
    <col min="5639" max="5639" width="5.7109375" style="15" bestFit="1" customWidth="1"/>
    <col min="5640" max="5640" width="13.140625" style="15" bestFit="1" customWidth="1"/>
    <col min="5641" max="5641" width="6.85546875" style="15" customWidth="1"/>
    <col min="5642" max="5642" width="11.85546875" style="15" customWidth="1"/>
    <col min="5643" max="5643" width="7.140625" style="15" customWidth="1"/>
    <col min="5644" max="5644" width="14.5703125" style="15" bestFit="1" customWidth="1"/>
    <col min="5645" max="5645" width="6.42578125" style="15" customWidth="1"/>
    <col min="5646" max="5647" width="15" style="15" bestFit="1" customWidth="1"/>
    <col min="5648" max="5648" width="6.140625" style="15" customWidth="1"/>
    <col min="5649" max="5650" width="15" style="15" bestFit="1" customWidth="1"/>
    <col min="5651" max="5651" width="14.5703125" style="15"/>
    <col min="5652" max="5652" width="3.42578125" style="15" bestFit="1" customWidth="1"/>
    <col min="5653" max="5653" width="2.7109375" style="15" bestFit="1" customWidth="1"/>
    <col min="5654" max="5654" width="4.7109375" style="15" bestFit="1" customWidth="1"/>
    <col min="5655" max="5656" width="4.5703125" style="15" customWidth="1"/>
    <col min="5657" max="5889" width="14.5703125" style="15"/>
    <col min="5890" max="5890" width="4.140625" style="15" customWidth="1"/>
    <col min="5891" max="5891" width="6.140625" style="15" bestFit="1" customWidth="1"/>
    <col min="5892" max="5892" width="9.140625" style="15" customWidth="1"/>
    <col min="5893" max="5893" width="2.42578125" style="15" customWidth="1"/>
    <col min="5894" max="5894" width="39" style="15" bestFit="1" customWidth="1"/>
    <col min="5895" max="5895" width="5.7109375" style="15" bestFit="1" customWidth="1"/>
    <col min="5896" max="5896" width="13.140625" style="15" bestFit="1" customWidth="1"/>
    <col min="5897" max="5897" width="6.85546875" style="15" customWidth="1"/>
    <col min="5898" max="5898" width="11.85546875" style="15" customWidth="1"/>
    <col min="5899" max="5899" width="7.140625" style="15" customWidth="1"/>
    <col min="5900" max="5900" width="14.5703125" style="15" bestFit="1" customWidth="1"/>
    <col min="5901" max="5901" width="6.42578125" style="15" customWidth="1"/>
    <col min="5902" max="5903" width="15" style="15" bestFit="1" customWidth="1"/>
    <col min="5904" max="5904" width="6.140625" style="15" customWidth="1"/>
    <col min="5905" max="5906" width="15" style="15" bestFit="1" customWidth="1"/>
    <col min="5907" max="5907" width="14.5703125" style="15"/>
    <col min="5908" max="5908" width="3.42578125" style="15" bestFit="1" customWidth="1"/>
    <col min="5909" max="5909" width="2.7109375" style="15" bestFit="1" customWidth="1"/>
    <col min="5910" max="5910" width="4.7109375" style="15" bestFit="1" customWidth="1"/>
    <col min="5911" max="5912" width="4.5703125" style="15" customWidth="1"/>
    <col min="5913" max="6145" width="14.5703125" style="15"/>
    <col min="6146" max="6146" width="4.140625" style="15" customWidth="1"/>
    <col min="6147" max="6147" width="6.140625" style="15" bestFit="1" customWidth="1"/>
    <col min="6148" max="6148" width="9.140625" style="15" customWidth="1"/>
    <col min="6149" max="6149" width="2.42578125" style="15" customWidth="1"/>
    <col min="6150" max="6150" width="39" style="15" bestFit="1" customWidth="1"/>
    <col min="6151" max="6151" width="5.7109375" style="15" bestFit="1" customWidth="1"/>
    <col min="6152" max="6152" width="13.140625" style="15" bestFit="1" customWidth="1"/>
    <col min="6153" max="6153" width="6.85546875" style="15" customWidth="1"/>
    <col min="6154" max="6154" width="11.85546875" style="15" customWidth="1"/>
    <col min="6155" max="6155" width="7.140625" style="15" customWidth="1"/>
    <col min="6156" max="6156" width="14.5703125" style="15" bestFit="1" customWidth="1"/>
    <col min="6157" max="6157" width="6.42578125" style="15" customWidth="1"/>
    <col min="6158" max="6159" width="15" style="15" bestFit="1" customWidth="1"/>
    <col min="6160" max="6160" width="6.140625" style="15" customWidth="1"/>
    <col min="6161" max="6162" width="15" style="15" bestFit="1" customWidth="1"/>
    <col min="6163" max="6163" width="14.5703125" style="15"/>
    <col min="6164" max="6164" width="3.42578125" style="15" bestFit="1" customWidth="1"/>
    <col min="6165" max="6165" width="2.7109375" style="15" bestFit="1" customWidth="1"/>
    <col min="6166" max="6166" width="4.7109375" style="15" bestFit="1" customWidth="1"/>
    <col min="6167" max="6168" width="4.5703125" style="15" customWidth="1"/>
    <col min="6169" max="6401" width="14.5703125" style="15"/>
    <col min="6402" max="6402" width="4.140625" style="15" customWidth="1"/>
    <col min="6403" max="6403" width="6.140625" style="15" bestFit="1" customWidth="1"/>
    <col min="6404" max="6404" width="9.140625" style="15" customWidth="1"/>
    <col min="6405" max="6405" width="2.42578125" style="15" customWidth="1"/>
    <col min="6406" max="6406" width="39" style="15" bestFit="1" customWidth="1"/>
    <col min="6407" max="6407" width="5.7109375" style="15" bestFit="1" customWidth="1"/>
    <col min="6408" max="6408" width="13.140625" style="15" bestFit="1" customWidth="1"/>
    <col min="6409" max="6409" width="6.85546875" style="15" customWidth="1"/>
    <col min="6410" max="6410" width="11.85546875" style="15" customWidth="1"/>
    <col min="6411" max="6411" width="7.140625" style="15" customWidth="1"/>
    <col min="6412" max="6412" width="14.5703125" style="15" bestFit="1" customWidth="1"/>
    <col min="6413" max="6413" width="6.42578125" style="15" customWidth="1"/>
    <col min="6414" max="6415" width="15" style="15" bestFit="1" customWidth="1"/>
    <col min="6416" max="6416" width="6.140625" style="15" customWidth="1"/>
    <col min="6417" max="6418" width="15" style="15" bestFit="1" customWidth="1"/>
    <col min="6419" max="6419" width="14.5703125" style="15"/>
    <col min="6420" max="6420" width="3.42578125" style="15" bestFit="1" customWidth="1"/>
    <col min="6421" max="6421" width="2.7109375" style="15" bestFit="1" customWidth="1"/>
    <col min="6422" max="6422" width="4.7109375" style="15" bestFit="1" customWidth="1"/>
    <col min="6423" max="6424" width="4.5703125" style="15" customWidth="1"/>
    <col min="6425" max="6657" width="14.5703125" style="15"/>
    <col min="6658" max="6658" width="4.140625" style="15" customWidth="1"/>
    <col min="6659" max="6659" width="6.140625" style="15" bestFit="1" customWidth="1"/>
    <col min="6660" max="6660" width="9.140625" style="15" customWidth="1"/>
    <col min="6661" max="6661" width="2.42578125" style="15" customWidth="1"/>
    <col min="6662" max="6662" width="39" style="15" bestFit="1" customWidth="1"/>
    <col min="6663" max="6663" width="5.7109375" style="15" bestFit="1" customWidth="1"/>
    <col min="6664" max="6664" width="13.140625" style="15" bestFit="1" customWidth="1"/>
    <col min="6665" max="6665" width="6.85546875" style="15" customWidth="1"/>
    <col min="6666" max="6666" width="11.85546875" style="15" customWidth="1"/>
    <col min="6667" max="6667" width="7.140625" style="15" customWidth="1"/>
    <col min="6668" max="6668" width="14.5703125" style="15" bestFit="1" customWidth="1"/>
    <col min="6669" max="6669" width="6.42578125" style="15" customWidth="1"/>
    <col min="6670" max="6671" width="15" style="15" bestFit="1" customWidth="1"/>
    <col min="6672" max="6672" width="6.140625" style="15" customWidth="1"/>
    <col min="6673" max="6674" width="15" style="15" bestFit="1" customWidth="1"/>
    <col min="6675" max="6675" width="14.5703125" style="15"/>
    <col min="6676" max="6676" width="3.42578125" style="15" bestFit="1" customWidth="1"/>
    <col min="6677" max="6677" width="2.7109375" style="15" bestFit="1" customWidth="1"/>
    <col min="6678" max="6678" width="4.7109375" style="15" bestFit="1" customWidth="1"/>
    <col min="6679" max="6680" width="4.5703125" style="15" customWidth="1"/>
    <col min="6681" max="6913" width="14.5703125" style="15"/>
    <col min="6914" max="6914" width="4.140625" style="15" customWidth="1"/>
    <col min="6915" max="6915" width="6.140625" style="15" bestFit="1" customWidth="1"/>
    <col min="6916" max="6916" width="9.140625" style="15" customWidth="1"/>
    <col min="6917" max="6917" width="2.42578125" style="15" customWidth="1"/>
    <col min="6918" max="6918" width="39" style="15" bestFit="1" customWidth="1"/>
    <col min="6919" max="6919" width="5.7109375" style="15" bestFit="1" customWidth="1"/>
    <col min="6920" max="6920" width="13.140625" style="15" bestFit="1" customWidth="1"/>
    <col min="6921" max="6921" width="6.85546875" style="15" customWidth="1"/>
    <col min="6922" max="6922" width="11.85546875" style="15" customWidth="1"/>
    <col min="6923" max="6923" width="7.140625" style="15" customWidth="1"/>
    <col min="6924" max="6924" width="14.5703125" style="15" bestFit="1" customWidth="1"/>
    <col min="6925" max="6925" width="6.42578125" style="15" customWidth="1"/>
    <col min="6926" max="6927" width="15" style="15" bestFit="1" customWidth="1"/>
    <col min="6928" max="6928" width="6.140625" style="15" customWidth="1"/>
    <col min="6929" max="6930" width="15" style="15" bestFit="1" customWidth="1"/>
    <col min="6931" max="6931" width="14.5703125" style="15"/>
    <col min="6932" max="6932" width="3.42578125" style="15" bestFit="1" customWidth="1"/>
    <col min="6933" max="6933" width="2.7109375" style="15" bestFit="1" customWidth="1"/>
    <col min="6934" max="6934" width="4.7109375" style="15" bestFit="1" customWidth="1"/>
    <col min="6935" max="6936" width="4.5703125" style="15" customWidth="1"/>
    <col min="6937" max="7169" width="14.5703125" style="15"/>
    <col min="7170" max="7170" width="4.140625" style="15" customWidth="1"/>
    <col min="7171" max="7171" width="6.140625" style="15" bestFit="1" customWidth="1"/>
    <col min="7172" max="7172" width="9.140625" style="15" customWidth="1"/>
    <col min="7173" max="7173" width="2.42578125" style="15" customWidth="1"/>
    <col min="7174" max="7174" width="39" style="15" bestFit="1" customWidth="1"/>
    <col min="7175" max="7175" width="5.7109375" style="15" bestFit="1" customWidth="1"/>
    <col min="7176" max="7176" width="13.140625" style="15" bestFit="1" customWidth="1"/>
    <col min="7177" max="7177" width="6.85546875" style="15" customWidth="1"/>
    <col min="7178" max="7178" width="11.85546875" style="15" customWidth="1"/>
    <col min="7179" max="7179" width="7.140625" style="15" customWidth="1"/>
    <col min="7180" max="7180" width="14.5703125" style="15" bestFit="1" customWidth="1"/>
    <col min="7181" max="7181" width="6.42578125" style="15" customWidth="1"/>
    <col min="7182" max="7183" width="15" style="15" bestFit="1" customWidth="1"/>
    <col min="7184" max="7184" width="6.140625" style="15" customWidth="1"/>
    <col min="7185" max="7186" width="15" style="15" bestFit="1" customWidth="1"/>
    <col min="7187" max="7187" width="14.5703125" style="15"/>
    <col min="7188" max="7188" width="3.42578125" style="15" bestFit="1" customWidth="1"/>
    <col min="7189" max="7189" width="2.7109375" style="15" bestFit="1" customWidth="1"/>
    <col min="7190" max="7190" width="4.7109375" style="15" bestFit="1" customWidth="1"/>
    <col min="7191" max="7192" width="4.5703125" style="15" customWidth="1"/>
    <col min="7193" max="7425" width="14.5703125" style="15"/>
    <col min="7426" max="7426" width="4.140625" style="15" customWidth="1"/>
    <col min="7427" max="7427" width="6.140625" style="15" bestFit="1" customWidth="1"/>
    <col min="7428" max="7428" width="9.140625" style="15" customWidth="1"/>
    <col min="7429" max="7429" width="2.42578125" style="15" customWidth="1"/>
    <col min="7430" max="7430" width="39" style="15" bestFit="1" customWidth="1"/>
    <col min="7431" max="7431" width="5.7109375" style="15" bestFit="1" customWidth="1"/>
    <col min="7432" max="7432" width="13.140625" style="15" bestFit="1" customWidth="1"/>
    <col min="7433" max="7433" width="6.85546875" style="15" customWidth="1"/>
    <col min="7434" max="7434" width="11.85546875" style="15" customWidth="1"/>
    <col min="7435" max="7435" width="7.140625" style="15" customWidth="1"/>
    <col min="7436" max="7436" width="14.5703125" style="15" bestFit="1" customWidth="1"/>
    <col min="7437" max="7437" width="6.42578125" style="15" customWidth="1"/>
    <col min="7438" max="7439" width="15" style="15" bestFit="1" customWidth="1"/>
    <col min="7440" max="7440" width="6.140625" style="15" customWidth="1"/>
    <col min="7441" max="7442" width="15" style="15" bestFit="1" customWidth="1"/>
    <col min="7443" max="7443" width="14.5703125" style="15"/>
    <col min="7444" max="7444" width="3.42578125" style="15" bestFit="1" customWidth="1"/>
    <col min="7445" max="7445" width="2.7109375" style="15" bestFit="1" customWidth="1"/>
    <col min="7446" max="7446" width="4.7109375" style="15" bestFit="1" customWidth="1"/>
    <col min="7447" max="7448" width="4.5703125" style="15" customWidth="1"/>
    <col min="7449" max="7681" width="14.5703125" style="15"/>
    <col min="7682" max="7682" width="4.140625" style="15" customWidth="1"/>
    <col min="7683" max="7683" width="6.140625" style="15" bestFit="1" customWidth="1"/>
    <col min="7684" max="7684" width="9.140625" style="15" customWidth="1"/>
    <col min="7685" max="7685" width="2.42578125" style="15" customWidth="1"/>
    <col min="7686" max="7686" width="39" style="15" bestFit="1" customWidth="1"/>
    <col min="7687" max="7687" width="5.7109375" style="15" bestFit="1" customWidth="1"/>
    <col min="7688" max="7688" width="13.140625" style="15" bestFit="1" customWidth="1"/>
    <col min="7689" max="7689" width="6.85546875" style="15" customWidth="1"/>
    <col min="7690" max="7690" width="11.85546875" style="15" customWidth="1"/>
    <col min="7691" max="7691" width="7.140625" style="15" customWidth="1"/>
    <col min="7692" max="7692" width="14.5703125" style="15" bestFit="1" customWidth="1"/>
    <col min="7693" max="7693" width="6.42578125" style="15" customWidth="1"/>
    <col min="7694" max="7695" width="15" style="15" bestFit="1" customWidth="1"/>
    <col min="7696" max="7696" width="6.140625" style="15" customWidth="1"/>
    <col min="7697" max="7698" width="15" style="15" bestFit="1" customWidth="1"/>
    <col min="7699" max="7699" width="14.5703125" style="15"/>
    <col min="7700" max="7700" width="3.42578125" style="15" bestFit="1" customWidth="1"/>
    <col min="7701" max="7701" width="2.7109375" style="15" bestFit="1" customWidth="1"/>
    <col min="7702" max="7702" width="4.7109375" style="15" bestFit="1" customWidth="1"/>
    <col min="7703" max="7704" width="4.5703125" style="15" customWidth="1"/>
    <col min="7705" max="7937" width="14.5703125" style="15"/>
    <col min="7938" max="7938" width="4.140625" style="15" customWidth="1"/>
    <col min="7939" max="7939" width="6.140625" style="15" bestFit="1" customWidth="1"/>
    <col min="7940" max="7940" width="9.140625" style="15" customWidth="1"/>
    <col min="7941" max="7941" width="2.42578125" style="15" customWidth="1"/>
    <col min="7942" max="7942" width="39" style="15" bestFit="1" customWidth="1"/>
    <col min="7943" max="7943" width="5.7109375" style="15" bestFit="1" customWidth="1"/>
    <col min="7944" max="7944" width="13.140625" style="15" bestFit="1" customWidth="1"/>
    <col min="7945" max="7945" width="6.85546875" style="15" customWidth="1"/>
    <col min="7946" max="7946" width="11.85546875" style="15" customWidth="1"/>
    <col min="7947" max="7947" width="7.140625" style="15" customWidth="1"/>
    <col min="7948" max="7948" width="14.5703125" style="15" bestFit="1" customWidth="1"/>
    <col min="7949" max="7949" width="6.42578125" style="15" customWidth="1"/>
    <col min="7950" max="7951" width="15" style="15" bestFit="1" customWidth="1"/>
    <col min="7952" max="7952" width="6.140625" style="15" customWidth="1"/>
    <col min="7953" max="7954" width="15" style="15" bestFit="1" customWidth="1"/>
    <col min="7955" max="7955" width="14.5703125" style="15"/>
    <col min="7956" max="7956" width="3.42578125" style="15" bestFit="1" customWidth="1"/>
    <col min="7957" max="7957" width="2.7109375" style="15" bestFit="1" customWidth="1"/>
    <col min="7958" max="7958" width="4.7109375" style="15" bestFit="1" customWidth="1"/>
    <col min="7959" max="7960" width="4.5703125" style="15" customWidth="1"/>
    <col min="7961" max="8193" width="14.5703125" style="15"/>
    <col min="8194" max="8194" width="4.140625" style="15" customWidth="1"/>
    <col min="8195" max="8195" width="6.140625" style="15" bestFit="1" customWidth="1"/>
    <col min="8196" max="8196" width="9.140625" style="15" customWidth="1"/>
    <col min="8197" max="8197" width="2.42578125" style="15" customWidth="1"/>
    <col min="8198" max="8198" width="39" style="15" bestFit="1" customWidth="1"/>
    <col min="8199" max="8199" width="5.7109375" style="15" bestFit="1" customWidth="1"/>
    <col min="8200" max="8200" width="13.140625" style="15" bestFit="1" customWidth="1"/>
    <col min="8201" max="8201" width="6.85546875" style="15" customWidth="1"/>
    <col min="8202" max="8202" width="11.85546875" style="15" customWidth="1"/>
    <col min="8203" max="8203" width="7.140625" style="15" customWidth="1"/>
    <col min="8204" max="8204" width="14.5703125" style="15" bestFit="1" customWidth="1"/>
    <col min="8205" max="8205" width="6.42578125" style="15" customWidth="1"/>
    <col min="8206" max="8207" width="15" style="15" bestFit="1" customWidth="1"/>
    <col min="8208" max="8208" width="6.140625" style="15" customWidth="1"/>
    <col min="8209" max="8210" width="15" style="15" bestFit="1" customWidth="1"/>
    <col min="8211" max="8211" width="14.5703125" style="15"/>
    <col min="8212" max="8212" width="3.42578125" style="15" bestFit="1" customWidth="1"/>
    <col min="8213" max="8213" width="2.7109375" style="15" bestFit="1" customWidth="1"/>
    <col min="8214" max="8214" width="4.7109375" style="15" bestFit="1" customWidth="1"/>
    <col min="8215" max="8216" width="4.5703125" style="15" customWidth="1"/>
    <col min="8217" max="8449" width="14.5703125" style="15"/>
    <col min="8450" max="8450" width="4.140625" style="15" customWidth="1"/>
    <col min="8451" max="8451" width="6.140625" style="15" bestFit="1" customWidth="1"/>
    <col min="8452" max="8452" width="9.140625" style="15" customWidth="1"/>
    <col min="8453" max="8453" width="2.42578125" style="15" customWidth="1"/>
    <col min="8454" max="8454" width="39" style="15" bestFit="1" customWidth="1"/>
    <col min="8455" max="8455" width="5.7109375" style="15" bestFit="1" customWidth="1"/>
    <col min="8456" max="8456" width="13.140625" style="15" bestFit="1" customWidth="1"/>
    <col min="8457" max="8457" width="6.85546875" style="15" customWidth="1"/>
    <col min="8458" max="8458" width="11.85546875" style="15" customWidth="1"/>
    <col min="8459" max="8459" width="7.140625" style="15" customWidth="1"/>
    <col min="8460" max="8460" width="14.5703125" style="15" bestFit="1" customWidth="1"/>
    <col min="8461" max="8461" width="6.42578125" style="15" customWidth="1"/>
    <col min="8462" max="8463" width="15" style="15" bestFit="1" customWidth="1"/>
    <col min="8464" max="8464" width="6.140625" style="15" customWidth="1"/>
    <col min="8465" max="8466" width="15" style="15" bestFit="1" customWidth="1"/>
    <col min="8467" max="8467" width="14.5703125" style="15"/>
    <col min="8468" max="8468" width="3.42578125" style="15" bestFit="1" customWidth="1"/>
    <col min="8469" max="8469" width="2.7109375" style="15" bestFit="1" customWidth="1"/>
    <col min="8470" max="8470" width="4.7109375" style="15" bestFit="1" customWidth="1"/>
    <col min="8471" max="8472" width="4.5703125" style="15" customWidth="1"/>
    <col min="8473" max="8705" width="14.5703125" style="15"/>
    <col min="8706" max="8706" width="4.140625" style="15" customWidth="1"/>
    <col min="8707" max="8707" width="6.140625" style="15" bestFit="1" customWidth="1"/>
    <col min="8708" max="8708" width="9.140625" style="15" customWidth="1"/>
    <col min="8709" max="8709" width="2.42578125" style="15" customWidth="1"/>
    <col min="8710" max="8710" width="39" style="15" bestFit="1" customWidth="1"/>
    <col min="8711" max="8711" width="5.7109375" style="15" bestFit="1" customWidth="1"/>
    <col min="8712" max="8712" width="13.140625" style="15" bestFit="1" customWidth="1"/>
    <col min="8713" max="8713" width="6.85546875" style="15" customWidth="1"/>
    <col min="8714" max="8714" width="11.85546875" style="15" customWidth="1"/>
    <col min="8715" max="8715" width="7.140625" style="15" customWidth="1"/>
    <col min="8716" max="8716" width="14.5703125" style="15" bestFit="1" customWidth="1"/>
    <col min="8717" max="8717" width="6.42578125" style="15" customWidth="1"/>
    <col min="8718" max="8719" width="15" style="15" bestFit="1" customWidth="1"/>
    <col min="8720" max="8720" width="6.140625" style="15" customWidth="1"/>
    <col min="8721" max="8722" width="15" style="15" bestFit="1" customWidth="1"/>
    <col min="8723" max="8723" width="14.5703125" style="15"/>
    <col min="8724" max="8724" width="3.42578125" style="15" bestFit="1" customWidth="1"/>
    <col min="8725" max="8725" width="2.7109375" style="15" bestFit="1" customWidth="1"/>
    <col min="8726" max="8726" width="4.7109375" style="15" bestFit="1" customWidth="1"/>
    <col min="8727" max="8728" width="4.5703125" style="15" customWidth="1"/>
    <col min="8729" max="8961" width="14.5703125" style="15"/>
    <col min="8962" max="8962" width="4.140625" style="15" customWidth="1"/>
    <col min="8963" max="8963" width="6.140625" style="15" bestFit="1" customWidth="1"/>
    <col min="8964" max="8964" width="9.140625" style="15" customWidth="1"/>
    <col min="8965" max="8965" width="2.42578125" style="15" customWidth="1"/>
    <col min="8966" max="8966" width="39" style="15" bestFit="1" customWidth="1"/>
    <col min="8967" max="8967" width="5.7109375" style="15" bestFit="1" customWidth="1"/>
    <col min="8968" max="8968" width="13.140625" style="15" bestFit="1" customWidth="1"/>
    <col min="8969" max="8969" width="6.85546875" style="15" customWidth="1"/>
    <col min="8970" max="8970" width="11.85546875" style="15" customWidth="1"/>
    <col min="8971" max="8971" width="7.140625" style="15" customWidth="1"/>
    <col min="8972" max="8972" width="14.5703125" style="15" bestFit="1" customWidth="1"/>
    <col min="8973" max="8973" width="6.42578125" style="15" customWidth="1"/>
    <col min="8974" max="8975" width="15" style="15" bestFit="1" customWidth="1"/>
    <col min="8976" max="8976" width="6.140625" style="15" customWidth="1"/>
    <col min="8977" max="8978" width="15" style="15" bestFit="1" customWidth="1"/>
    <col min="8979" max="8979" width="14.5703125" style="15"/>
    <col min="8980" max="8980" width="3.42578125" style="15" bestFit="1" customWidth="1"/>
    <col min="8981" max="8981" width="2.7109375" style="15" bestFit="1" customWidth="1"/>
    <col min="8982" max="8982" width="4.7109375" style="15" bestFit="1" customWidth="1"/>
    <col min="8983" max="8984" width="4.5703125" style="15" customWidth="1"/>
    <col min="8985" max="9217" width="14.5703125" style="15"/>
    <col min="9218" max="9218" width="4.140625" style="15" customWidth="1"/>
    <col min="9219" max="9219" width="6.140625" style="15" bestFit="1" customWidth="1"/>
    <col min="9220" max="9220" width="9.140625" style="15" customWidth="1"/>
    <col min="9221" max="9221" width="2.42578125" style="15" customWidth="1"/>
    <col min="9222" max="9222" width="39" style="15" bestFit="1" customWidth="1"/>
    <col min="9223" max="9223" width="5.7109375" style="15" bestFit="1" customWidth="1"/>
    <col min="9224" max="9224" width="13.140625" style="15" bestFit="1" customWidth="1"/>
    <col min="9225" max="9225" width="6.85546875" style="15" customWidth="1"/>
    <col min="9226" max="9226" width="11.85546875" style="15" customWidth="1"/>
    <col min="9227" max="9227" width="7.140625" style="15" customWidth="1"/>
    <col min="9228" max="9228" width="14.5703125" style="15" bestFit="1" customWidth="1"/>
    <col min="9229" max="9229" width="6.42578125" style="15" customWidth="1"/>
    <col min="9230" max="9231" width="15" style="15" bestFit="1" customWidth="1"/>
    <col min="9232" max="9232" width="6.140625" style="15" customWidth="1"/>
    <col min="9233" max="9234" width="15" style="15" bestFit="1" customWidth="1"/>
    <col min="9235" max="9235" width="14.5703125" style="15"/>
    <col min="9236" max="9236" width="3.42578125" style="15" bestFit="1" customWidth="1"/>
    <col min="9237" max="9237" width="2.7109375" style="15" bestFit="1" customWidth="1"/>
    <col min="9238" max="9238" width="4.7109375" style="15" bestFit="1" customWidth="1"/>
    <col min="9239" max="9240" width="4.5703125" style="15" customWidth="1"/>
    <col min="9241" max="9473" width="14.5703125" style="15"/>
    <col min="9474" max="9474" width="4.140625" style="15" customWidth="1"/>
    <col min="9475" max="9475" width="6.140625" style="15" bestFit="1" customWidth="1"/>
    <col min="9476" max="9476" width="9.140625" style="15" customWidth="1"/>
    <col min="9477" max="9477" width="2.42578125" style="15" customWidth="1"/>
    <col min="9478" max="9478" width="39" style="15" bestFit="1" customWidth="1"/>
    <col min="9479" max="9479" width="5.7109375" style="15" bestFit="1" customWidth="1"/>
    <col min="9480" max="9480" width="13.140625" style="15" bestFit="1" customWidth="1"/>
    <col min="9481" max="9481" width="6.85546875" style="15" customWidth="1"/>
    <col min="9482" max="9482" width="11.85546875" style="15" customWidth="1"/>
    <col min="9483" max="9483" width="7.140625" style="15" customWidth="1"/>
    <col min="9484" max="9484" width="14.5703125" style="15" bestFit="1" customWidth="1"/>
    <col min="9485" max="9485" width="6.42578125" style="15" customWidth="1"/>
    <col min="9486" max="9487" width="15" style="15" bestFit="1" customWidth="1"/>
    <col min="9488" max="9488" width="6.140625" style="15" customWidth="1"/>
    <col min="9489" max="9490" width="15" style="15" bestFit="1" customWidth="1"/>
    <col min="9491" max="9491" width="14.5703125" style="15"/>
    <col min="9492" max="9492" width="3.42578125" style="15" bestFit="1" customWidth="1"/>
    <col min="9493" max="9493" width="2.7109375" style="15" bestFit="1" customWidth="1"/>
    <col min="9494" max="9494" width="4.7109375" style="15" bestFit="1" customWidth="1"/>
    <col min="9495" max="9496" width="4.5703125" style="15" customWidth="1"/>
    <col min="9497" max="9729" width="14.5703125" style="15"/>
    <col min="9730" max="9730" width="4.140625" style="15" customWidth="1"/>
    <col min="9731" max="9731" width="6.140625" style="15" bestFit="1" customWidth="1"/>
    <col min="9732" max="9732" width="9.140625" style="15" customWidth="1"/>
    <col min="9733" max="9733" width="2.42578125" style="15" customWidth="1"/>
    <col min="9734" max="9734" width="39" style="15" bestFit="1" customWidth="1"/>
    <col min="9735" max="9735" width="5.7109375" style="15" bestFit="1" customWidth="1"/>
    <col min="9736" max="9736" width="13.140625" style="15" bestFit="1" customWidth="1"/>
    <col min="9737" max="9737" width="6.85546875" style="15" customWidth="1"/>
    <col min="9738" max="9738" width="11.85546875" style="15" customWidth="1"/>
    <col min="9739" max="9739" width="7.140625" style="15" customWidth="1"/>
    <col min="9740" max="9740" width="14.5703125" style="15" bestFit="1" customWidth="1"/>
    <col min="9741" max="9741" width="6.42578125" style="15" customWidth="1"/>
    <col min="9742" max="9743" width="15" style="15" bestFit="1" customWidth="1"/>
    <col min="9744" max="9744" width="6.140625" style="15" customWidth="1"/>
    <col min="9745" max="9746" width="15" style="15" bestFit="1" customWidth="1"/>
    <col min="9747" max="9747" width="14.5703125" style="15"/>
    <col min="9748" max="9748" width="3.42578125" style="15" bestFit="1" customWidth="1"/>
    <col min="9749" max="9749" width="2.7109375" style="15" bestFit="1" customWidth="1"/>
    <col min="9750" max="9750" width="4.7109375" style="15" bestFit="1" customWidth="1"/>
    <col min="9751" max="9752" width="4.5703125" style="15" customWidth="1"/>
    <col min="9753" max="9985" width="14.5703125" style="15"/>
    <col min="9986" max="9986" width="4.140625" style="15" customWidth="1"/>
    <col min="9987" max="9987" width="6.140625" style="15" bestFit="1" customWidth="1"/>
    <col min="9988" max="9988" width="9.140625" style="15" customWidth="1"/>
    <col min="9989" max="9989" width="2.42578125" style="15" customWidth="1"/>
    <col min="9990" max="9990" width="39" style="15" bestFit="1" customWidth="1"/>
    <col min="9991" max="9991" width="5.7109375" style="15" bestFit="1" customWidth="1"/>
    <col min="9992" max="9992" width="13.140625" style="15" bestFit="1" customWidth="1"/>
    <col min="9993" max="9993" width="6.85546875" style="15" customWidth="1"/>
    <col min="9994" max="9994" width="11.85546875" style="15" customWidth="1"/>
    <col min="9995" max="9995" width="7.140625" style="15" customWidth="1"/>
    <col min="9996" max="9996" width="14.5703125" style="15" bestFit="1" customWidth="1"/>
    <col min="9997" max="9997" width="6.42578125" style="15" customWidth="1"/>
    <col min="9998" max="9999" width="15" style="15" bestFit="1" customWidth="1"/>
    <col min="10000" max="10000" width="6.140625" style="15" customWidth="1"/>
    <col min="10001" max="10002" width="15" style="15" bestFit="1" customWidth="1"/>
    <col min="10003" max="10003" width="14.5703125" style="15"/>
    <col min="10004" max="10004" width="3.42578125" style="15" bestFit="1" customWidth="1"/>
    <col min="10005" max="10005" width="2.7109375" style="15" bestFit="1" customWidth="1"/>
    <col min="10006" max="10006" width="4.7109375" style="15" bestFit="1" customWidth="1"/>
    <col min="10007" max="10008" width="4.5703125" style="15" customWidth="1"/>
    <col min="10009" max="10241" width="14.5703125" style="15"/>
    <col min="10242" max="10242" width="4.140625" style="15" customWidth="1"/>
    <col min="10243" max="10243" width="6.140625" style="15" bestFit="1" customWidth="1"/>
    <col min="10244" max="10244" width="9.140625" style="15" customWidth="1"/>
    <col min="10245" max="10245" width="2.42578125" style="15" customWidth="1"/>
    <col min="10246" max="10246" width="39" style="15" bestFit="1" customWidth="1"/>
    <col min="10247" max="10247" width="5.7109375" style="15" bestFit="1" customWidth="1"/>
    <col min="10248" max="10248" width="13.140625" style="15" bestFit="1" customWidth="1"/>
    <col min="10249" max="10249" width="6.85546875" style="15" customWidth="1"/>
    <col min="10250" max="10250" width="11.85546875" style="15" customWidth="1"/>
    <col min="10251" max="10251" width="7.140625" style="15" customWidth="1"/>
    <col min="10252" max="10252" width="14.5703125" style="15" bestFit="1" customWidth="1"/>
    <col min="10253" max="10253" width="6.42578125" style="15" customWidth="1"/>
    <col min="10254" max="10255" width="15" style="15" bestFit="1" customWidth="1"/>
    <col min="10256" max="10256" width="6.140625" style="15" customWidth="1"/>
    <col min="10257" max="10258" width="15" style="15" bestFit="1" customWidth="1"/>
    <col min="10259" max="10259" width="14.5703125" style="15"/>
    <col min="10260" max="10260" width="3.42578125" style="15" bestFit="1" customWidth="1"/>
    <col min="10261" max="10261" width="2.7109375" style="15" bestFit="1" customWidth="1"/>
    <col min="10262" max="10262" width="4.7109375" style="15" bestFit="1" customWidth="1"/>
    <col min="10263" max="10264" width="4.5703125" style="15" customWidth="1"/>
    <col min="10265" max="10497" width="14.5703125" style="15"/>
    <col min="10498" max="10498" width="4.140625" style="15" customWidth="1"/>
    <col min="10499" max="10499" width="6.140625" style="15" bestFit="1" customWidth="1"/>
    <col min="10500" max="10500" width="9.140625" style="15" customWidth="1"/>
    <col min="10501" max="10501" width="2.42578125" style="15" customWidth="1"/>
    <col min="10502" max="10502" width="39" style="15" bestFit="1" customWidth="1"/>
    <col min="10503" max="10503" width="5.7109375" style="15" bestFit="1" customWidth="1"/>
    <col min="10504" max="10504" width="13.140625" style="15" bestFit="1" customWidth="1"/>
    <col min="10505" max="10505" width="6.85546875" style="15" customWidth="1"/>
    <col min="10506" max="10506" width="11.85546875" style="15" customWidth="1"/>
    <col min="10507" max="10507" width="7.140625" style="15" customWidth="1"/>
    <col min="10508" max="10508" width="14.5703125" style="15" bestFit="1" customWidth="1"/>
    <col min="10509" max="10509" width="6.42578125" style="15" customWidth="1"/>
    <col min="10510" max="10511" width="15" style="15" bestFit="1" customWidth="1"/>
    <col min="10512" max="10512" width="6.140625" style="15" customWidth="1"/>
    <col min="10513" max="10514" width="15" style="15" bestFit="1" customWidth="1"/>
    <col min="10515" max="10515" width="14.5703125" style="15"/>
    <col min="10516" max="10516" width="3.42578125" style="15" bestFit="1" customWidth="1"/>
    <col min="10517" max="10517" width="2.7109375" style="15" bestFit="1" customWidth="1"/>
    <col min="10518" max="10518" width="4.7109375" style="15" bestFit="1" customWidth="1"/>
    <col min="10519" max="10520" width="4.5703125" style="15" customWidth="1"/>
    <col min="10521" max="10753" width="14.5703125" style="15"/>
    <col min="10754" max="10754" width="4.140625" style="15" customWidth="1"/>
    <col min="10755" max="10755" width="6.140625" style="15" bestFit="1" customWidth="1"/>
    <col min="10756" max="10756" width="9.140625" style="15" customWidth="1"/>
    <col min="10757" max="10757" width="2.42578125" style="15" customWidth="1"/>
    <col min="10758" max="10758" width="39" style="15" bestFit="1" customWidth="1"/>
    <col min="10759" max="10759" width="5.7109375" style="15" bestFit="1" customWidth="1"/>
    <col min="10760" max="10760" width="13.140625" style="15" bestFit="1" customWidth="1"/>
    <col min="10761" max="10761" width="6.85546875" style="15" customWidth="1"/>
    <col min="10762" max="10762" width="11.85546875" style="15" customWidth="1"/>
    <col min="10763" max="10763" width="7.140625" style="15" customWidth="1"/>
    <col min="10764" max="10764" width="14.5703125" style="15" bestFit="1" customWidth="1"/>
    <col min="10765" max="10765" width="6.42578125" style="15" customWidth="1"/>
    <col min="10766" max="10767" width="15" style="15" bestFit="1" customWidth="1"/>
    <col min="10768" max="10768" width="6.140625" style="15" customWidth="1"/>
    <col min="10769" max="10770" width="15" style="15" bestFit="1" customWidth="1"/>
    <col min="10771" max="10771" width="14.5703125" style="15"/>
    <col min="10772" max="10772" width="3.42578125" style="15" bestFit="1" customWidth="1"/>
    <col min="10773" max="10773" width="2.7109375" style="15" bestFit="1" customWidth="1"/>
    <col min="10774" max="10774" width="4.7109375" style="15" bestFit="1" customWidth="1"/>
    <col min="10775" max="10776" width="4.5703125" style="15" customWidth="1"/>
    <col min="10777" max="11009" width="14.5703125" style="15"/>
    <col min="11010" max="11010" width="4.140625" style="15" customWidth="1"/>
    <col min="11011" max="11011" width="6.140625" style="15" bestFit="1" customWidth="1"/>
    <col min="11012" max="11012" width="9.140625" style="15" customWidth="1"/>
    <col min="11013" max="11013" width="2.42578125" style="15" customWidth="1"/>
    <col min="11014" max="11014" width="39" style="15" bestFit="1" customWidth="1"/>
    <col min="11015" max="11015" width="5.7109375" style="15" bestFit="1" customWidth="1"/>
    <col min="11016" max="11016" width="13.140625" style="15" bestFit="1" customWidth="1"/>
    <col min="11017" max="11017" width="6.85546875" style="15" customWidth="1"/>
    <col min="11018" max="11018" width="11.85546875" style="15" customWidth="1"/>
    <col min="11019" max="11019" width="7.140625" style="15" customWidth="1"/>
    <col min="11020" max="11020" width="14.5703125" style="15" bestFit="1" customWidth="1"/>
    <col min="11021" max="11021" width="6.42578125" style="15" customWidth="1"/>
    <col min="11022" max="11023" width="15" style="15" bestFit="1" customWidth="1"/>
    <col min="11024" max="11024" width="6.140625" style="15" customWidth="1"/>
    <col min="11025" max="11026" width="15" style="15" bestFit="1" customWidth="1"/>
    <col min="11027" max="11027" width="14.5703125" style="15"/>
    <col min="11028" max="11028" width="3.42578125" style="15" bestFit="1" customWidth="1"/>
    <col min="11029" max="11029" width="2.7109375" style="15" bestFit="1" customWidth="1"/>
    <col min="11030" max="11030" width="4.7109375" style="15" bestFit="1" customWidth="1"/>
    <col min="11031" max="11032" width="4.5703125" style="15" customWidth="1"/>
    <col min="11033" max="11265" width="14.5703125" style="15"/>
    <col min="11266" max="11266" width="4.140625" style="15" customWidth="1"/>
    <col min="11267" max="11267" width="6.140625" style="15" bestFit="1" customWidth="1"/>
    <col min="11268" max="11268" width="9.140625" style="15" customWidth="1"/>
    <col min="11269" max="11269" width="2.42578125" style="15" customWidth="1"/>
    <col min="11270" max="11270" width="39" style="15" bestFit="1" customWidth="1"/>
    <col min="11271" max="11271" width="5.7109375" style="15" bestFit="1" customWidth="1"/>
    <col min="11272" max="11272" width="13.140625" style="15" bestFit="1" customWidth="1"/>
    <col min="11273" max="11273" width="6.85546875" style="15" customWidth="1"/>
    <col min="11274" max="11274" width="11.85546875" style="15" customWidth="1"/>
    <col min="11275" max="11275" width="7.140625" style="15" customWidth="1"/>
    <col min="11276" max="11276" width="14.5703125" style="15" bestFit="1" customWidth="1"/>
    <col min="11277" max="11277" width="6.42578125" style="15" customWidth="1"/>
    <col min="11278" max="11279" width="15" style="15" bestFit="1" customWidth="1"/>
    <col min="11280" max="11280" width="6.140625" style="15" customWidth="1"/>
    <col min="11281" max="11282" width="15" style="15" bestFit="1" customWidth="1"/>
    <col min="11283" max="11283" width="14.5703125" style="15"/>
    <col min="11284" max="11284" width="3.42578125" style="15" bestFit="1" customWidth="1"/>
    <col min="11285" max="11285" width="2.7109375" style="15" bestFit="1" customWidth="1"/>
    <col min="11286" max="11286" width="4.7109375" style="15" bestFit="1" customWidth="1"/>
    <col min="11287" max="11288" width="4.5703125" style="15" customWidth="1"/>
    <col min="11289" max="11521" width="14.5703125" style="15"/>
    <col min="11522" max="11522" width="4.140625" style="15" customWidth="1"/>
    <col min="11523" max="11523" width="6.140625" style="15" bestFit="1" customWidth="1"/>
    <col min="11524" max="11524" width="9.140625" style="15" customWidth="1"/>
    <col min="11525" max="11525" width="2.42578125" style="15" customWidth="1"/>
    <col min="11526" max="11526" width="39" style="15" bestFit="1" customWidth="1"/>
    <col min="11527" max="11527" width="5.7109375" style="15" bestFit="1" customWidth="1"/>
    <col min="11528" max="11528" width="13.140625" style="15" bestFit="1" customWidth="1"/>
    <col min="11529" max="11529" width="6.85546875" style="15" customWidth="1"/>
    <col min="11530" max="11530" width="11.85546875" style="15" customWidth="1"/>
    <col min="11531" max="11531" width="7.140625" style="15" customWidth="1"/>
    <col min="11532" max="11532" width="14.5703125" style="15" bestFit="1" customWidth="1"/>
    <col min="11533" max="11533" width="6.42578125" style="15" customWidth="1"/>
    <col min="11534" max="11535" width="15" style="15" bestFit="1" customWidth="1"/>
    <col min="11536" max="11536" width="6.140625" style="15" customWidth="1"/>
    <col min="11537" max="11538" width="15" style="15" bestFit="1" customWidth="1"/>
    <col min="11539" max="11539" width="14.5703125" style="15"/>
    <col min="11540" max="11540" width="3.42578125" style="15" bestFit="1" customWidth="1"/>
    <col min="11541" max="11541" width="2.7109375" style="15" bestFit="1" customWidth="1"/>
    <col min="11542" max="11542" width="4.7109375" style="15" bestFit="1" customWidth="1"/>
    <col min="11543" max="11544" width="4.5703125" style="15" customWidth="1"/>
    <col min="11545" max="11777" width="14.5703125" style="15"/>
    <col min="11778" max="11778" width="4.140625" style="15" customWidth="1"/>
    <col min="11779" max="11779" width="6.140625" style="15" bestFit="1" customWidth="1"/>
    <col min="11780" max="11780" width="9.140625" style="15" customWidth="1"/>
    <col min="11781" max="11781" width="2.42578125" style="15" customWidth="1"/>
    <col min="11782" max="11782" width="39" style="15" bestFit="1" customWidth="1"/>
    <col min="11783" max="11783" width="5.7109375" style="15" bestFit="1" customWidth="1"/>
    <col min="11784" max="11784" width="13.140625" style="15" bestFit="1" customWidth="1"/>
    <col min="11785" max="11785" width="6.85546875" style="15" customWidth="1"/>
    <col min="11786" max="11786" width="11.85546875" style="15" customWidth="1"/>
    <col min="11787" max="11787" width="7.140625" style="15" customWidth="1"/>
    <col min="11788" max="11788" width="14.5703125" style="15" bestFit="1" customWidth="1"/>
    <col min="11789" max="11789" width="6.42578125" style="15" customWidth="1"/>
    <col min="11790" max="11791" width="15" style="15" bestFit="1" customWidth="1"/>
    <col min="11792" max="11792" width="6.140625" style="15" customWidth="1"/>
    <col min="11793" max="11794" width="15" style="15" bestFit="1" customWidth="1"/>
    <col min="11795" max="11795" width="14.5703125" style="15"/>
    <col min="11796" max="11796" width="3.42578125" style="15" bestFit="1" customWidth="1"/>
    <col min="11797" max="11797" width="2.7109375" style="15" bestFit="1" customWidth="1"/>
    <col min="11798" max="11798" width="4.7109375" style="15" bestFit="1" customWidth="1"/>
    <col min="11799" max="11800" width="4.5703125" style="15" customWidth="1"/>
    <col min="11801" max="12033" width="14.5703125" style="15"/>
    <col min="12034" max="12034" width="4.140625" style="15" customWidth="1"/>
    <col min="12035" max="12035" width="6.140625" style="15" bestFit="1" customWidth="1"/>
    <col min="12036" max="12036" width="9.140625" style="15" customWidth="1"/>
    <col min="12037" max="12037" width="2.42578125" style="15" customWidth="1"/>
    <col min="12038" max="12038" width="39" style="15" bestFit="1" customWidth="1"/>
    <col min="12039" max="12039" width="5.7109375" style="15" bestFit="1" customWidth="1"/>
    <col min="12040" max="12040" width="13.140625" style="15" bestFit="1" customWidth="1"/>
    <col min="12041" max="12041" width="6.85546875" style="15" customWidth="1"/>
    <col min="12042" max="12042" width="11.85546875" style="15" customWidth="1"/>
    <col min="12043" max="12043" width="7.140625" style="15" customWidth="1"/>
    <col min="12044" max="12044" width="14.5703125" style="15" bestFit="1" customWidth="1"/>
    <col min="12045" max="12045" width="6.42578125" style="15" customWidth="1"/>
    <col min="12046" max="12047" width="15" style="15" bestFit="1" customWidth="1"/>
    <col min="12048" max="12048" width="6.140625" style="15" customWidth="1"/>
    <col min="12049" max="12050" width="15" style="15" bestFit="1" customWidth="1"/>
    <col min="12051" max="12051" width="14.5703125" style="15"/>
    <col min="12052" max="12052" width="3.42578125" style="15" bestFit="1" customWidth="1"/>
    <col min="12053" max="12053" width="2.7109375" style="15" bestFit="1" customWidth="1"/>
    <col min="12054" max="12054" width="4.7109375" style="15" bestFit="1" customWidth="1"/>
    <col min="12055" max="12056" width="4.5703125" style="15" customWidth="1"/>
    <col min="12057" max="12289" width="14.5703125" style="15"/>
    <col min="12290" max="12290" width="4.140625" style="15" customWidth="1"/>
    <col min="12291" max="12291" width="6.140625" style="15" bestFit="1" customWidth="1"/>
    <col min="12292" max="12292" width="9.140625" style="15" customWidth="1"/>
    <col min="12293" max="12293" width="2.42578125" style="15" customWidth="1"/>
    <col min="12294" max="12294" width="39" style="15" bestFit="1" customWidth="1"/>
    <col min="12295" max="12295" width="5.7109375" style="15" bestFit="1" customWidth="1"/>
    <col min="12296" max="12296" width="13.140625" style="15" bestFit="1" customWidth="1"/>
    <col min="12297" max="12297" width="6.85546875" style="15" customWidth="1"/>
    <col min="12298" max="12298" width="11.85546875" style="15" customWidth="1"/>
    <col min="12299" max="12299" width="7.140625" style="15" customWidth="1"/>
    <col min="12300" max="12300" width="14.5703125" style="15" bestFit="1" customWidth="1"/>
    <col min="12301" max="12301" width="6.42578125" style="15" customWidth="1"/>
    <col min="12302" max="12303" width="15" style="15" bestFit="1" customWidth="1"/>
    <col min="12304" max="12304" width="6.140625" style="15" customWidth="1"/>
    <col min="12305" max="12306" width="15" style="15" bestFit="1" customWidth="1"/>
    <col min="12307" max="12307" width="14.5703125" style="15"/>
    <col min="12308" max="12308" width="3.42578125" style="15" bestFit="1" customWidth="1"/>
    <col min="12309" max="12309" width="2.7109375" style="15" bestFit="1" customWidth="1"/>
    <col min="12310" max="12310" width="4.7109375" style="15" bestFit="1" customWidth="1"/>
    <col min="12311" max="12312" width="4.5703125" style="15" customWidth="1"/>
    <col min="12313" max="12545" width="14.5703125" style="15"/>
    <col min="12546" max="12546" width="4.140625" style="15" customWidth="1"/>
    <col min="12547" max="12547" width="6.140625" style="15" bestFit="1" customWidth="1"/>
    <col min="12548" max="12548" width="9.140625" style="15" customWidth="1"/>
    <col min="12549" max="12549" width="2.42578125" style="15" customWidth="1"/>
    <col min="12550" max="12550" width="39" style="15" bestFit="1" customWidth="1"/>
    <col min="12551" max="12551" width="5.7109375" style="15" bestFit="1" customWidth="1"/>
    <col min="12552" max="12552" width="13.140625" style="15" bestFit="1" customWidth="1"/>
    <col min="12553" max="12553" width="6.85546875" style="15" customWidth="1"/>
    <col min="12554" max="12554" width="11.85546875" style="15" customWidth="1"/>
    <col min="12555" max="12555" width="7.140625" style="15" customWidth="1"/>
    <col min="12556" max="12556" width="14.5703125" style="15" bestFit="1" customWidth="1"/>
    <col min="12557" max="12557" width="6.42578125" style="15" customWidth="1"/>
    <col min="12558" max="12559" width="15" style="15" bestFit="1" customWidth="1"/>
    <col min="12560" max="12560" width="6.140625" style="15" customWidth="1"/>
    <col min="12561" max="12562" width="15" style="15" bestFit="1" customWidth="1"/>
    <col min="12563" max="12563" width="14.5703125" style="15"/>
    <col min="12564" max="12564" width="3.42578125" style="15" bestFit="1" customWidth="1"/>
    <col min="12565" max="12565" width="2.7109375" style="15" bestFit="1" customWidth="1"/>
    <col min="12566" max="12566" width="4.7109375" style="15" bestFit="1" customWidth="1"/>
    <col min="12567" max="12568" width="4.5703125" style="15" customWidth="1"/>
    <col min="12569" max="12801" width="14.5703125" style="15"/>
    <col min="12802" max="12802" width="4.140625" style="15" customWidth="1"/>
    <col min="12803" max="12803" width="6.140625" style="15" bestFit="1" customWidth="1"/>
    <col min="12804" max="12804" width="9.140625" style="15" customWidth="1"/>
    <col min="12805" max="12805" width="2.42578125" style="15" customWidth="1"/>
    <col min="12806" max="12806" width="39" style="15" bestFit="1" customWidth="1"/>
    <col min="12807" max="12807" width="5.7109375" style="15" bestFit="1" customWidth="1"/>
    <col min="12808" max="12808" width="13.140625" style="15" bestFit="1" customWidth="1"/>
    <col min="12809" max="12809" width="6.85546875" style="15" customWidth="1"/>
    <col min="12810" max="12810" width="11.85546875" style="15" customWidth="1"/>
    <col min="12811" max="12811" width="7.140625" style="15" customWidth="1"/>
    <col min="12812" max="12812" width="14.5703125" style="15" bestFit="1" customWidth="1"/>
    <col min="12813" max="12813" width="6.42578125" style="15" customWidth="1"/>
    <col min="12814" max="12815" width="15" style="15" bestFit="1" customWidth="1"/>
    <col min="12816" max="12816" width="6.140625" style="15" customWidth="1"/>
    <col min="12817" max="12818" width="15" style="15" bestFit="1" customWidth="1"/>
    <col min="12819" max="12819" width="14.5703125" style="15"/>
    <col min="12820" max="12820" width="3.42578125" style="15" bestFit="1" customWidth="1"/>
    <col min="12821" max="12821" width="2.7109375" style="15" bestFit="1" customWidth="1"/>
    <col min="12822" max="12822" width="4.7109375" style="15" bestFit="1" customWidth="1"/>
    <col min="12823" max="12824" width="4.5703125" style="15" customWidth="1"/>
    <col min="12825" max="13057" width="14.5703125" style="15"/>
    <col min="13058" max="13058" width="4.140625" style="15" customWidth="1"/>
    <col min="13059" max="13059" width="6.140625" style="15" bestFit="1" customWidth="1"/>
    <col min="13060" max="13060" width="9.140625" style="15" customWidth="1"/>
    <col min="13061" max="13061" width="2.42578125" style="15" customWidth="1"/>
    <col min="13062" max="13062" width="39" style="15" bestFit="1" customWidth="1"/>
    <col min="13063" max="13063" width="5.7109375" style="15" bestFit="1" customWidth="1"/>
    <col min="13064" max="13064" width="13.140625" style="15" bestFit="1" customWidth="1"/>
    <col min="13065" max="13065" width="6.85546875" style="15" customWidth="1"/>
    <col min="13066" max="13066" width="11.85546875" style="15" customWidth="1"/>
    <col min="13067" max="13067" width="7.140625" style="15" customWidth="1"/>
    <col min="13068" max="13068" width="14.5703125" style="15" bestFit="1" customWidth="1"/>
    <col min="13069" max="13069" width="6.42578125" style="15" customWidth="1"/>
    <col min="13070" max="13071" width="15" style="15" bestFit="1" customWidth="1"/>
    <col min="13072" max="13072" width="6.140625" style="15" customWidth="1"/>
    <col min="13073" max="13074" width="15" style="15" bestFit="1" customWidth="1"/>
    <col min="13075" max="13075" width="14.5703125" style="15"/>
    <col min="13076" max="13076" width="3.42578125" style="15" bestFit="1" customWidth="1"/>
    <col min="13077" max="13077" width="2.7109375" style="15" bestFit="1" customWidth="1"/>
    <col min="13078" max="13078" width="4.7109375" style="15" bestFit="1" customWidth="1"/>
    <col min="13079" max="13080" width="4.5703125" style="15" customWidth="1"/>
    <col min="13081" max="13313" width="14.5703125" style="15"/>
    <col min="13314" max="13314" width="4.140625" style="15" customWidth="1"/>
    <col min="13315" max="13315" width="6.140625" style="15" bestFit="1" customWidth="1"/>
    <col min="13316" max="13316" width="9.140625" style="15" customWidth="1"/>
    <col min="13317" max="13317" width="2.42578125" style="15" customWidth="1"/>
    <col min="13318" max="13318" width="39" style="15" bestFit="1" customWidth="1"/>
    <col min="13319" max="13319" width="5.7109375" style="15" bestFit="1" customWidth="1"/>
    <col min="13320" max="13320" width="13.140625" style="15" bestFit="1" customWidth="1"/>
    <col min="13321" max="13321" width="6.85546875" style="15" customWidth="1"/>
    <col min="13322" max="13322" width="11.85546875" style="15" customWidth="1"/>
    <col min="13323" max="13323" width="7.140625" style="15" customWidth="1"/>
    <col min="13324" max="13324" width="14.5703125" style="15" bestFit="1" customWidth="1"/>
    <col min="13325" max="13325" width="6.42578125" style="15" customWidth="1"/>
    <col min="13326" max="13327" width="15" style="15" bestFit="1" customWidth="1"/>
    <col min="13328" max="13328" width="6.140625" style="15" customWidth="1"/>
    <col min="13329" max="13330" width="15" style="15" bestFit="1" customWidth="1"/>
    <col min="13331" max="13331" width="14.5703125" style="15"/>
    <col min="13332" max="13332" width="3.42578125" style="15" bestFit="1" customWidth="1"/>
    <col min="13333" max="13333" width="2.7109375" style="15" bestFit="1" customWidth="1"/>
    <col min="13334" max="13334" width="4.7109375" style="15" bestFit="1" customWidth="1"/>
    <col min="13335" max="13336" width="4.5703125" style="15" customWidth="1"/>
    <col min="13337" max="13569" width="14.5703125" style="15"/>
    <col min="13570" max="13570" width="4.140625" style="15" customWidth="1"/>
    <col min="13571" max="13571" width="6.140625" style="15" bestFit="1" customWidth="1"/>
    <col min="13572" max="13572" width="9.140625" style="15" customWidth="1"/>
    <col min="13573" max="13573" width="2.42578125" style="15" customWidth="1"/>
    <col min="13574" max="13574" width="39" style="15" bestFit="1" customWidth="1"/>
    <col min="13575" max="13575" width="5.7109375" style="15" bestFit="1" customWidth="1"/>
    <col min="13576" max="13576" width="13.140625" style="15" bestFit="1" customWidth="1"/>
    <col min="13577" max="13577" width="6.85546875" style="15" customWidth="1"/>
    <col min="13578" max="13578" width="11.85546875" style="15" customWidth="1"/>
    <col min="13579" max="13579" width="7.140625" style="15" customWidth="1"/>
    <col min="13580" max="13580" width="14.5703125" style="15" bestFit="1" customWidth="1"/>
    <col min="13581" max="13581" width="6.42578125" style="15" customWidth="1"/>
    <col min="13582" max="13583" width="15" style="15" bestFit="1" customWidth="1"/>
    <col min="13584" max="13584" width="6.140625" style="15" customWidth="1"/>
    <col min="13585" max="13586" width="15" style="15" bestFit="1" customWidth="1"/>
    <col min="13587" max="13587" width="14.5703125" style="15"/>
    <col min="13588" max="13588" width="3.42578125" style="15" bestFit="1" customWidth="1"/>
    <col min="13589" max="13589" width="2.7109375" style="15" bestFit="1" customWidth="1"/>
    <col min="13590" max="13590" width="4.7109375" style="15" bestFit="1" customWidth="1"/>
    <col min="13591" max="13592" width="4.5703125" style="15" customWidth="1"/>
    <col min="13593" max="13825" width="14.5703125" style="15"/>
    <col min="13826" max="13826" width="4.140625" style="15" customWidth="1"/>
    <col min="13827" max="13827" width="6.140625" style="15" bestFit="1" customWidth="1"/>
    <col min="13828" max="13828" width="9.140625" style="15" customWidth="1"/>
    <col min="13829" max="13829" width="2.42578125" style="15" customWidth="1"/>
    <col min="13830" max="13830" width="39" style="15" bestFit="1" customWidth="1"/>
    <col min="13831" max="13831" width="5.7109375" style="15" bestFit="1" customWidth="1"/>
    <col min="13832" max="13832" width="13.140625" style="15" bestFit="1" customWidth="1"/>
    <col min="13833" max="13833" width="6.85546875" style="15" customWidth="1"/>
    <col min="13834" max="13834" width="11.85546875" style="15" customWidth="1"/>
    <col min="13835" max="13835" width="7.140625" style="15" customWidth="1"/>
    <col min="13836" max="13836" width="14.5703125" style="15" bestFit="1" customWidth="1"/>
    <col min="13837" max="13837" width="6.42578125" style="15" customWidth="1"/>
    <col min="13838" max="13839" width="15" style="15" bestFit="1" customWidth="1"/>
    <col min="13840" max="13840" width="6.140625" style="15" customWidth="1"/>
    <col min="13841" max="13842" width="15" style="15" bestFit="1" customWidth="1"/>
    <col min="13843" max="13843" width="14.5703125" style="15"/>
    <col min="13844" max="13844" width="3.42578125" style="15" bestFit="1" customWidth="1"/>
    <col min="13845" max="13845" width="2.7109375" style="15" bestFit="1" customWidth="1"/>
    <col min="13846" max="13846" width="4.7109375" style="15" bestFit="1" customWidth="1"/>
    <col min="13847" max="13848" width="4.5703125" style="15" customWidth="1"/>
    <col min="13849" max="14081" width="14.5703125" style="15"/>
    <col min="14082" max="14082" width="4.140625" style="15" customWidth="1"/>
    <col min="14083" max="14083" width="6.140625" style="15" bestFit="1" customWidth="1"/>
    <col min="14084" max="14084" width="9.140625" style="15" customWidth="1"/>
    <col min="14085" max="14085" width="2.42578125" style="15" customWidth="1"/>
    <col min="14086" max="14086" width="39" style="15" bestFit="1" customWidth="1"/>
    <col min="14087" max="14087" width="5.7109375" style="15" bestFit="1" customWidth="1"/>
    <col min="14088" max="14088" width="13.140625" style="15" bestFit="1" customWidth="1"/>
    <col min="14089" max="14089" width="6.85546875" style="15" customWidth="1"/>
    <col min="14090" max="14090" width="11.85546875" style="15" customWidth="1"/>
    <col min="14091" max="14091" width="7.140625" style="15" customWidth="1"/>
    <col min="14092" max="14092" width="14.5703125" style="15" bestFit="1" customWidth="1"/>
    <col min="14093" max="14093" width="6.42578125" style="15" customWidth="1"/>
    <col min="14094" max="14095" width="15" style="15" bestFit="1" customWidth="1"/>
    <col min="14096" max="14096" width="6.140625" style="15" customWidth="1"/>
    <col min="14097" max="14098" width="15" style="15" bestFit="1" customWidth="1"/>
    <col min="14099" max="14099" width="14.5703125" style="15"/>
    <col min="14100" max="14100" width="3.42578125" style="15" bestFit="1" customWidth="1"/>
    <col min="14101" max="14101" width="2.7109375" style="15" bestFit="1" customWidth="1"/>
    <col min="14102" max="14102" width="4.7109375" style="15" bestFit="1" customWidth="1"/>
    <col min="14103" max="14104" width="4.5703125" style="15" customWidth="1"/>
    <col min="14105" max="14337" width="14.5703125" style="15"/>
    <col min="14338" max="14338" width="4.140625" style="15" customWidth="1"/>
    <col min="14339" max="14339" width="6.140625" style="15" bestFit="1" customWidth="1"/>
    <col min="14340" max="14340" width="9.140625" style="15" customWidth="1"/>
    <col min="14341" max="14341" width="2.42578125" style="15" customWidth="1"/>
    <col min="14342" max="14342" width="39" style="15" bestFit="1" customWidth="1"/>
    <col min="14343" max="14343" width="5.7109375" style="15" bestFit="1" customWidth="1"/>
    <col min="14344" max="14344" width="13.140625" style="15" bestFit="1" customWidth="1"/>
    <col min="14345" max="14345" width="6.85546875" style="15" customWidth="1"/>
    <col min="14346" max="14346" width="11.85546875" style="15" customWidth="1"/>
    <col min="14347" max="14347" width="7.140625" style="15" customWidth="1"/>
    <col min="14348" max="14348" width="14.5703125" style="15" bestFit="1" customWidth="1"/>
    <col min="14349" max="14349" width="6.42578125" style="15" customWidth="1"/>
    <col min="14350" max="14351" width="15" style="15" bestFit="1" customWidth="1"/>
    <col min="14352" max="14352" width="6.140625" style="15" customWidth="1"/>
    <col min="14353" max="14354" width="15" style="15" bestFit="1" customWidth="1"/>
    <col min="14355" max="14355" width="14.5703125" style="15"/>
    <col min="14356" max="14356" width="3.42578125" style="15" bestFit="1" customWidth="1"/>
    <col min="14357" max="14357" width="2.7109375" style="15" bestFit="1" customWidth="1"/>
    <col min="14358" max="14358" width="4.7109375" style="15" bestFit="1" customWidth="1"/>
    <col min="14359" max="14360" width="4.5703125" style="15" customWidth="1"/>
    <col min="14361" max="14593" width="14.5703125" style="15"/>
    <col min="14594" max="14594" width="4.140625" style="15" customWidth="1"/>
    <col min="14595" max="14595" width="6.140625" style="15" bestFit="1" customWidth="1"/>
    <col min="14596" max="14596" width="9.140625" style="15" customWidth="1"/>
    <col min="14597" max="14597" width="2.42578125" style="15" customWidth="1"/>
    <col min="14598" max="14598" width="39" style="15" bestFit="1" customWidth="1"/>
    <col min="14599" max="14599" width="5.7109375" style="15" bestFit="1" customWidth="1"/>
    <col min="14600" max="14600" width="13.140625" style="15" bestFit="1" customWidth="1"/>
    <col min="14601" max="14601" width="6.85546875" style="15" customWidth="1"/>
    <col min="14602" max="14602" width="11.85546875" style="15" customWidth="1"/>
    <col min="14603" max="14603" width="7.140625" style="15" customWidth="1"/>
    <col min="14604" max="14604" width="14.5703125" style="15" bestFit="1" customWidth="1"/>
    <col min="14605" max="14605" width="6.42578125" style="15" customWidth="1"/>
    <col min="14606" max="14607" width="15" style="15" bestFit="1" customWidth="1"/>
    <col min="14608" max="14608" width="6.140625" style="15" customWidth="1"/>
    <col min="14609" max="14610" width="15" style="15" bestFit="1" customWidth="1"/>
    <col min="14611" max="14611" width="14.5703125" style="15"/>
    <col min="14612" max="14612" width="3.42578125" style="15" bestFit="1" customWidth="1"/>
    <col min="14613" max="14613" width="2.7109375" style="15" bestFit="1" customWidth="1"/>
    <col min="14614" max="14614" width="4.7109375" style="15" bestFit="1" customWidth="1"/>
    <col min="14615" max="14616" width="4.5703125" style="15" customWidth="1"/>
    <col min="14617" max="14849" width="14.5703125" style="15"/>
    <col min="14850" max="14850" width="4.140625" style="15" customWidth="1"/>
    <col min="14851" max="14851" width="6.140625" style="15" bestFit="1" customWidth="1"/>
    <col min="14852" max="14852" width="9.140625" style="15" customWidth="1"/>
    <col min="14853" max="14853" width="2.42578125" style="15" customWidth="1"/>
    <col min="14854" max="14854" width="39" style="15" bestFit="1" customWidth="1"/>
    <col min="14855" max="14855" width="5.7109375" style="15" bestFit="1" customWidth="1"/>
    <col min="14856" max="14856" width="13.140625" style="15" bestFit="1" customWidth="1"/>
    <col min="14857" max="14857" width="6.85546875" style="15" customWidth="1"/>
    <col min="14858" max="14858" width="11.85546875" style="15" customWidth="1"/>
    <col min="14859" max="14859" width="7.140625" style="15" customWidth="1"/>
    <col min="14860" max="14860" width="14.5703125" style="15" bestFit="1" customWidth="1"/>
    <col min="14861" max="14861" width="6.42578125" style="15" customWidth="1"/>
    <col min="14862" max="14863" width="15" style="15" bestFit="1" customWidth="1"/>
    <col min="14864" max="14864" width="6.140625" style="15" customWidth="1"/>
    <col min="14865" max="14866" width="15" style="15" bestFit="1" customWidth="1"/>
    <col min="14867" max="14867" width="14.5703125" style="15"/>
    <col min="14868" max="14868" width="3.42578125" style="15" bestFit="1" customWidth="1"/>
    <col min="14869" max="14869" width="2.7109375" style="15" bestFit="1" customWidth="1"/>
    <col min="14870" max="14870" width="4.7109375" style="15" bestFit="1" customWidth="1"/>
    <col min="14871" max="14872" width="4.5703125" style="15" customWidth="1"/>
    <col min="14873" max="15105" width="14.5703125" style="15"/>
    <col min="15106" max="15106" width="4.140625" style="15" customWidth="1"/>
    <col min="15107" max="15107" width="6.140625" style="15" bestFit="1" customWidth="1"/>
    <col min="15108" max="15108" width="9.140625" style="15" customWidth="1"/>
    <col min="15109" max="15109" width="2.42578125" style="15" customWidth="1"/>
    <col min="15110" max="15110" width="39" style="15" bestFit="1" customWidth="1"/>
    <col min="15111" max="15111" width="5.7109375" style="15" bestFit="1" customWidth="1"/>
    <col min="15112" max="15112" width="13.140625" style="15" bestFit="1" customWidth="1"/>
    <col min="15113" max="15113" width="6.85546875" style="15" customWidth="1"/>
    <col min="15114" max="15114" width="11.85546875" style="15" customWidth="1"/>
    <col min="15115" max="15115" width="7.140625" style="15" customWidth="1"/>
    <col min="15116" max="15116" width="14.5703125" style="15" bestFit="1" customWidth="1"/>
    <col min="15117" max="15117" width="6.42578125" style="15" customWidth="1"/>
    <col min="15118" max="15119" width="15" style="15" bestFit="1" customWidth="1"/>
    <col min="15120" max="15120" width="6.140625" style="15" customWidth="1"/>
    <col min="15121" max="15122" width="15" style="15" bestFit="1" customWidth="1"/>
    <col min="15123" max="15123" width="14.5703125" style="15"/>
    <col min="15124" max="15124" width="3.42578125" style="15" bestFit="1" customWidth="1"/>
    <col min="15125" max="15125" width="2.7109375" style="15" bestFit="1" customWidth="1"/>
    <col min="15126" max="15126" width="4.7109375" style="15" bestFit="1" customWidth="1"/>
    <col min="15127" max="15128" width="4.5703125" style="15" customWidth="1"/>
    <col min="15129" max="15361" width="14.5703125" style="15"/>
    <col min="15362" max="15362" width="4.140625" style="15" customWidth="1"/>
    <col min="15363" max="15363" width="6.140625" style="15" bestFit="1" customWidth="1"/>
    <col min="15364" max="15364" width="9.140625" style="15" customWidth="1"/>
    <col min="15365" max="15365" width="2.42578125" style="15" customWidth="1"/>
    <col min="15366" max="15366" width="39" style="15" bestFit="1" customWidth="1"/>
    <col min="15367" max="15367" width="5.7109375" style="15" bestFit="1" customWidth="1"/>
    <col min="15368" max="15368" width="13.140625" style="15" bestFit="1" customWidth="1"/>
    <col min="15369" max="15369" width="6.85546875" style="15" customWidth="1"/>
    <col min="15370" max="15370" width="11.85546875" style="15" customWidth="1"/>
    <col min="15371" max="15371" width="7.140625" style="15" customWidth="1"/>
    <col min="15372" max="15372" width="14.5703125" style="15" bestFit="1" customWidth="1"/>
    <col min="15373" max="15373" width="6.42578125" style="15" customWidth="1"/>
    <col min="15374" max="15375" width="15" style="15" bestFit="1" customWidth="1"/>
    <col min="15376" max="15376" width="6.140625" style="15" customWidth="1"/>
    <col min="15377" max="15378" width="15" style="15" bestFit="1" customWidth="1"/>
    <col min="15379" max="15379" width="14.5703125" style="15"/>
    <col min="15380" max="15380" width="3.42578125" style="15" bestFit="1" customWidth="1"/>
    <col min="15381" max="15381" width="2.7109375" style="15" bestFit="1" customWidth="1"/>
    <col min="15382" max="15382" width="4.7109375" style="15" bestFit="1" customWidth="1"/>
    <col min="15383" max="15384" width="4.5703125" style="15" customWidth="1"/>
    <col min="15385" max="15617" width="14.5703125" style="15"/>
    <col min="15618" max="15618" width="4.140625" style="15" customWidth="1"/>
    <col min="15619" max="15619" width="6.140625" style="15" bestFit="1" customWidth="1"/>
    <col min="15620" max="15620" width="9.140625" style="15" customWidth="1"/>
    <col min="15621" max="15621" width="2.42578125" style="15" customWidth="1"/>
    <col min="15622" max="15622" width="39" style="15" bestFit="1" customWidth="1"/>
    <col min="15623" max="15623" width="5.7109375" style="15" bestFit="1" customWidth="1"/>
    <col min="15624" max="15624" width="13.140625" style="15" bestFit="1" customWidth="1"/>
    <col min="15625" max="15625" width="6.85546875" style="15" customWidth="1"/>
    <col min="15626" max="15626" width="11.85546875" style="15" customWidth="1"/>
    <col min="15627" max="15627" width="7.140625" style="15" customWidth="1"/>
    <col min="15628" max="15628" width="14.5703125" style="15" bestFit="1" customWidth="1"/>
    <col min="15629" max="15629" width="6.42578125" style="15" customWidth="1"/>
    <col min="15630" max="15631" width="15" style="15" bestFit="1" customWidth="1"/>
    <col min="15632" max="15632" width="6.140625" style="15" customWidth="1"/>
    <col min="15633" max="15634" width="15" style="15" bestFit="1" customWidth="1"/>
    <col min="15635" max="15635" width="14.5703125" style="15"/>
    <col min="15636" max="15636" width="3.42578125" style="15" bestFit="1" customWidth="1"/>
    <col min="15637" max="15637" width="2.7109375" style="15" bestFit="1" customWidth="1"/>
    <col min="15638" max="15638" width="4.7109375" style="15" bestFit="1" customWidth="1"/>
    <col min="15639" max="15640" width="4.5703125" style="15" customWidth="1"/>
    <col min="15641" max="15873" width="14.5703125" style="15"/>
    <col min="15874" max="15874" width="4.140625" style="15" customWidth="1"/>
    <col min="15875" max="15875" width="6.140625" style="15" bestFit="1" customWidth="1"/>
    <col min="15876" max="15876" width="9.140625" style="15" customWidth="1"/>
    <col min="15877" max="15877" width="2.42578125" style="15" customWidth="1"/>
    <col min="15878" max="15878" width="39" style="15" bestFit="1" customWidth="1"/>
    <col min="15879" max="15879" width="5.7109375" style="15" bestFit="1" customWidth="1"/>
    <col min="15880" max="15880" width="13.140625" style="15" bestFit="1" customWidth="1"/>
    <col min="15881" max="15881" width="6.85546875" style="15" customWidth="1"/>
    <col min="15882" max="15882" width="11.85546875" style="15" customWidth="1"/>
    <col min="15883" max="15883" width="7.140625" style="15" customWidth="1"/>
    <col min="15884" max="15884" width="14.5703125" style="15" bestFit="1" customWidth="1"/>
    <col min="15885" max="15885" width="6.42578125" style="15" customWidth="1"/>
    <col min="15886" max="15887" width="15" style="15" bestFit="1" customWidth="1"/>
    <col min="15888" max="15888" width="6.140625" style="15" customWidth="1"/>
    <col min="15889" max="15890" width="15" style="15" bestFit="1" customWidth="1"/>
    <col min="15891" max="15891" width="14.5703125" style="15"/>
    <col min="15892" max="15892" width="3.42578125" style="15" bestFit="1" customWidth="1"/>
    <col min="15893" max="15893" width="2.7109375" style="15" bestFit="1" customWidth="1"/>
    <col min="15894" max="15894" width="4.7109375" style="15" bestFit="1" customWidth="1"/>
    <col min="15895" max="15896" width="4.5703125" style="15" customWidth="1"/>
    <col min="15897" max="16129" width="14.5703125" style="15"/>
    <col min="16130" max="16130" width="4.140625" style="15" customWidth="1"/>
    <col min="16131" max="16131" width="6.140625" style="15" bestFit="1" customWidth="1"/>
    <col min="16132" max="16132" width="9.140625" style="15" customWidth="1"/>
    <col min="16133" max="16133" width="2.42578125" style="15" customWidth="1"/>
    <col min="16134" max="16134" width="39" style="15" bestFit="1" customWidth="1"/>
    <col min="16135" max="16135" width="5.7109375" style="15" bestFit="1" customWidth="1"/>
    <col min="16136" max="16136" width="13.140625" style="15" bestFit="1" customWidth="1"/>
    <col min="16137" max="16137" width="6.85546875" style="15" customWidth="1"/>
    <col min="16138" max="16138" width="11.85546875" style="15" customWidth="1"/>
    <col min="16139" max="16139" width="7.140625" style="15" customWidth="1"/>
    <col min="16140" max="16140" width="14.5703125" style="15" bestFit="1" customWidth="1"/>
    <col min="16141" max="16141" width="6.42578125" style="15" customWidth="1"/>
    <col min="16142" max="16143" width="15" style="15" bestFit="1" customWidth="1"/>
    <col min="16144" max="16144" width="6.140625" style="15" customWidth="1"/>
    <col min="16145" max="16146" width="15" style="15" bestFit="1" customWidth="1"/>
    <col min="16147" max="16147" width="14.5703125" style="15"/>
    <col min="16148" max="16148" width="3.42578125" style="15" bestFit="1" customWidth="1"/>
    <col min="16149" max="16149" width="2.7109375" style="15" bestFit="1" customWidth="1"/>
    <col min="16150" max="16150" width="4.7109375" style="15" bestFit="1" customWidth="1"/>
    <col min="16151" max="16152" width="4.5703125" style="15" customWidth="1"/>
    <col min="16153" max="16384" width="14.5703125" style="15"/>
  </cols>
  <sheetData>
    <row r="1" spans="1:21" ht="12.7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1" s="45" customFormat="1" ht="12.75" customHeight="1" x14ac:dyDescent="0.2">
      <c r="A2" s="75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1" ht="12.75" customHeight="1" thickBot="1" x14ac:dyDescent="0.25">
      <c r="A3" s="65"/>
      <c r="B3" s="19"/>
      <c r="C3" s="17"/>
      <c r="D3" s="18"/>
      <c r="E3" s="16"/>
      <c r="F3" s="19"/>
      <c r="G3" s="19"/>
      <c r="H3" s="20"/>
      <c r="I3" s="35"/>
      <c r="J3" s="20"/>
      <c r="K3" s="35"/>
      <c r="L3" s="35"/>
      <c r="M3" s="35"/>
      <c r="N3" s="35"/>
      <c r="O3" s="35"/>
      <c r="P3" s="21"/>
      <c r="Q3" s="21"/>
      <c r="R3" s="21"/>
      <c r="S3" s="21"/>
    </row>
    <row r="4" spans="1:21" ht="12.75" customHeight="1" x14ac:dyDescent="0.2">
      <c r="A4" s="2"/>
      <c r="B4" s="3"/>
      <c r="C4" s="11"/>
      <c r="D4" s="4"/>
      <c r="E4" s="3"/>
      <c r="F4" s="3"/>
      <c r="G4" s="69"/>
      <c r="H4" s="3"/>
      <c r="I4" s="69"/>
      <c r="J4" s="3"/>
      <c r="K4" s="69"/>
      <c r="L4" s="3"/>
      <c r="M4" s="69"/>
      <c r="N4" s="3"/>
      <c r="O4" s="69"/>
      <c r="P4" s="61"/>
      <c r="Q4" s="69" t="s">
        <v>1</v>
      </c>
      <c r="R4" s="61"/>
      <c r="S4" s="70" t="s">
        <v>1</v>
      </c>
    </row>
    <row r="5" spans="1:21" ht="12.75" customHeight="1" x14ac:dyDescent="0.2">
      <c r="A5" s="5"/>
      <c r="B5" s="71"/>
      <c r="C5" s="12"/>
      <c r="D5" s="6"/>
      <c r="E5" s="71"/>
      <c r="F5" s="62"/>
      <c r="G5" s="72" t="s">
        <v>2</v>
      </c>
      <c r="H5" s="63"/>
      <c r="I5" s="72" t="s">
        <v>3</v>
      </c>
      <c r="J5" s="63"/>
      <c r="K5" s="72" t="s">
        <v>4</v>
      </c>
      <c r="L5" s="63"/>
      <c r="M5" s="71" t="s">
        <v>5</v>
      </c>
      <c r="N5" s="63"/>
      <c r="O5" s="71" t="s">
        <v>5</v>
      </c>
      <c r="P5" s="63"/>
      <c r="Q5" s="72" t="s">
        <v>6</v>
      </c>
      <c r="R5" s="63"/>
      <c r="S5" s="73" t="s">
        <v>6</v>
      </c>
    </row>
    <row r="6" spans="1:21" ht="12.75" customHeight="1" x14ac:dyDescent="0.2">
      <c r="A6" s="7" t="s">
        <v>7</v>
      </c>
      <c r="B6" s="71" t="s">
        <v>8</v>
      </c>
      <c r="C6" s="12" t="s">
        <v>9</v>
      </c>
      <c r="D6" s="6"/>
      <c r="E6" s="71" t="s">
        <v>10</v>
      </c>
      <c r="F6" s="62"/>
      <c r="G6" s="72" t="s">
        <v>116</v>
      </c>
      <c r="H6" s="63"/>
      <c r="I6" s="72" t="s">
        <v>117</v>
      </c>
      <c r="J6" s="63"/>
      <c r="K6" s="72" t="s">
        <v>116</v>
      </c>
      <c r="L6" s="71"/>
      <c r="M6" s="72" t="s">
        <v>129</v>
      </c>
      <c r="N6" s="71"/>
      <c r="O6" s="72" t="s">
        <v>130</v>
      </c>
      <c r="P6" s="72"/>
      <c r="Q6" s="72" t="s">
        <v>129</v>
      </c>
      <c r="R6" s="72"/>
      <c r="S6" s="73" t="s">
        <v>130</v>
      </c>
    </row>
    <row r="7" spans="1:21" ht="12.75" customHeight="1" x14ac:dyDescent="0.2">
      <c r="A7" s="7" t="s">
        <v>11</v>
      </c>
      <c r="B7" s="71" t="s">
        <v>12</v>
      </c>
      <c r="C7" s="12" t="s">
        <v>13</v>
      </c>
      <c r="D7" s="6"/>
      <c r="E7" s="71" t="s">
        <v>14</v>
      </c>
      <c r="F7" s="71" t="s">
        <v>13</v>
      </c>
      <c r="G7" s="72" t="s">
        <v>15</v>
      </c>
      <c r="H7" s="71" t="s">
        <v>16</v>
      </c>
      <c r="I7" s="72" t="s">
        <v>15</v>
      </c>
      <c r="J7" s="71" t="s">
        <v>13</v>
      </c>
      <c r="K7" s="72" t="s">
        <v>15</v>
      </c>
      <c r="L7" s="72" t="s">
        <v>16</v>
      </c>
      <c r="M7" s="72" t="s">
        <v>15</v>
      </c>
      <c r="N7" s="72" t="s">
        <v>16</v>
      </c>
      <c r="O7" s="72" t="s">
        <v>15</v>
      </c>
      <c r="P7" s="72" t="s">
        <v>13</v>
      </c>
      <c r="Q7" s="72" t="s">
        <v>15</v>
      </c>
      <c r="R7" s="72" t="s">
        <v>13</v>
      </c>
      <c r="S7" s="73" t="s">
        <v>15</v>
      </c>
    </row>
    <row r="8" spans="1:21" ht="12.75" customHeight="1" thickBot="1" x14ac:dyDescent="0.25">
      <c r="A8" s="8"/>
      <c r="B8" s="9"/>
      <c r="C8" s="13"/>
      <c r="D8" s="10"/>
      <c r="E8" s="9"/>
      <c r="F8" s="9"/>
      <c r="G8" s="36"/>
      <c r="H8" s="9"/>
      <c r="I8" s="36"/>
      <c r="J8" s="9"/>
      <c r="K8" s="36"/>
      <c r="L8" s="36"/>
      <c r="M8" s="36"/>
      <c r="N8" s="36"/>
      <c r="O8" s="36"/>
      <c r="P8" s="9"/>
      <c r="Q8" s="36"/>
      <c r="R8" s="9"/>
      <c r="S8" s="74"/>
      <c r="T8" s="76">
        <v>1.4E-2</v>
      </c>
    </row>
    <row r="9" spans="1:21" ht="12.75" customHeight="1" thickBot="1" x14ac:dyDescent="0.25"/>
    <row r="10" spans="1:21" ht="12.75" customHeight="1" thickBot="1" x14ac:dyDescent="0.25">
      <c r="E10" s="24" t="s">
        <v>81</v>
      </c>
      <c r="F10" s="64"/>
    </row>
    <row r="11" spans="1:21" ht="12.75" customHeight="1" x14ac:dyDescent="0.2"/>
    <row r="12" spans="1:21" ht="12.75" customHeight="1" x14ac:dyDescent="0.2">
      <c r="A12" s="55"/>
      <c r="B12" s="55"/>
      <c r="E12" s="28" t="s">
        <v>23</v>
      </c>
    </row>
    <row r="13" spans="1:21" ht="12.75" customHeight="1" x14ac:dyDescent="0.2">
      <c r="A13" s="55"/>
      <c r="B13" s="55"/>
      <c r="E13" s="28" t="s">
        <v>17</v>
      </c>
      <c r="Q13" s="23"/>
      <c r="S13" s="23"/>
    </row>
    <row r="14" spans="1:21" ht="12.75" customHeight="1" x14ac:dyDescent="0.25">
      <c r="A14" s="55"/>
      <c r="B14" s="55"/>
      <c r="C14" s="39">
        <v>1</v>
      </c>
      <c r="D14" s="37"/>
      <c r="E14" s="40" t="s">
        <v>82</v>
      </c>
      <c r="F14" s="53">
        <v>1</v>
      </c>
      <c r="G14" s="53">
        <v>245863.57500000001</v>
      </c>
      <c r="H14" s="53"/>
      <c r="I14" s="31"/>
      <c r="J14" s="53"/>
      <c r="K14" s="31"/>
      <c r="L14" s="53"/>
      <c r="M14" s="31">
        <f>G14*(1+$T$8)</f>
        <v>249305.66505000001</v>
      </c>
      <c r="N14" s="53"/>
      <c r="O14" s="31">
        <f>M14*(1+$T$8)</f>
        <v>252795.9443607</v>
      </c>
      <c r="P14" s="53"/>
      <c r="Q14" s="53"/>
      <c r="R14" s="53"/>
      <c r="S14" s="53"/>
      <c r="U14" s="1"/>
    </row>
    <row r="15" spans="1:21" ht="12.75" customHeight="1" x14ac:dyDescent="0.25">
      <c r="A15" s="55"/>
      <c r="B15" s="55"/>
      <c r="C15" s="50">
        <v>2</v>
      </c>
      <c r="D15" s="37"/>
      <c r="E15" s="40" t="s">
        <v>118</v>
      </c>
      <c r="F15" s="53">
        <v>1</v>
      </c>
      <c r="G15" s="53">
        <v>205389.17910000001</v>
      </c>
      <c r="H15" s="53"/>
      <c r="I15" s="31"/>
      <c r="J15" s="53"/>
      <c r="K15" s="31"/>
      <c r="L15" s="53"/>
      <c r="M15" s="31">
        <f t="shared" ref="M15:M79" si="0">G15*(1+$T$8)</f>
        <v>208264.62760740001</v>
      </c>
      <c r="N15" s="53"/>
      <c r="O15" s="31">
        <f t="shared" ref="O15:O53" si="1">M15*(1+$T$8)</f>
        <v>211180.33239390361</v>
      </c>
      <c r="P15" s="53"/>
      <c r="Q15" s="53"/>
      <c r="R15" s="53"/>
      <c r="S15" s="53"/>
      <c r="U15" s="1"/>
    </row>
    <row r="16" spans="1:21" s="45" customFormat="1" ht="12.75" customHeight="1" x14ac:dyDescent="0.25">
      <c r="A16" s="55"/>
      <c r="B16" s="55"/>
      <c r="C16" s="50">
        <v>3</v>
      </c>
      <c r="D16" s="49"/>
      <c r="E16" s="52" t="s">
        <v>119</v>
      </c>
      <c r="F16" s="53">
        <v>1</v>
      </c>
      <c r="G16" s="53">
        <v>201571</v>
      </c>
      <c r="H16" s="53"/>
      <c r="I16" s="31"/>
      <c r="J16" s="53"/>
      <c r="K16" s="31"/>
      <c r="L16" s="53"/>
      <c r="M16" s="31">
        <f t="shared" si="0"/>
        <v>204392.99400000001</v>
      </c>
      <c r="N16" s="53"/>
      <c r="O16" s="31">
        <f t="shared" si="1"/>
        <v>207254.49591600001</v>
      </c>
      <c r="P16" s="53"/>
      <c r="Q16" s="53"/>
      <c r="R16" s="53"/>
      <c r="S16" s="53"/>
      <c r="U16" s="1"/>
    </row>
    <row r="17" spans="1:21" s="45" customFormat="1" ht="12.75" customHeight="1" x14ac:dyDescent="0.25">
      <c r="A17" s="55"/>
      <c r="B17" s="55"/>
      <c r="C17" s="50">
        <v>4</v>
      </c>
      <c r="D17" s="49"/>
      <c r="E17" s="52" t="s">
        <v>120</v>
      </c>
      <c r="F17" s="53">
        <v>1</v>
      </c>
      <c r="G17" s="53">
        <v>201571</v>
      </c>
      <c r="H17" s="53"/>
      <c r="I17" s="31"/>
      <c r="J17" s="53"/>
      <c r="K17" s="31"/>
      <c r="L17" s="53"/>
      <c r="M17" s="31">
        <f t="shared" si="0"/>
        <v>204392.99400000001</v>
      </c>
      <c r="N17" s="53"/>
      <c r="O17" s="31">
        <f t="shared" si="1"/>
        <v>207254.49591600001</v>
      </c>
      <c r="P17" s="53"/>
      <c r="Q17" s="53"/>
      <c r="R17" s="53"/>
      <c r="S17" s="53"/>
      <c r="U17" s="1"/>
    </row>
    <row r="18" spans="1:21" s="45" customFormat="1" ht="12.75" customHeight="1" x14ac:dyDescent="0.25">
      <c r="A18" s="55"/>
      <c r="B18" s="55"/>
      <c r="C18" s="50">
        <v>5</v>
      </c>
      <c r="D18" s="49"/>
      <c r="E18" s="52" t="s">
        <v>121</v>
      </c>
      <c r="F18" s="53">
        <v>1</v>
      </c>
      <c r="G18" s="53">
        <v>201571</v>
      </c>
      <c r="H18" s="53"/>
      <c r="I18" s="31"/>
      <c r="J18" s="53"/>
      <c r="K18" s="31"/>
      <c r="L18" s="53"/>
      <c r="M18" s="31">
        <f t="shared" si="0"/>
        <v>204392.99400000001</v>
      </c>
      <c r="N18" s="53"/>
      <c r="O18" s="31">
        <f t="shared" si="1"/>
        <v>207254.49591600001</v>
      </c>
      <c r="P18" s="53"/>
      <c r="Q18" s="53"/>
      <c r="R18" s="53"/>
      <c r="S18" s="53"/>
      <c r="U18" s="1"/>
    </row>
    <row r="19" spans="1:21" ht="12.75" customHeight="1" x14ac:dyDescent="0.25">
      <c r="A19" s="55"/>
      <c r="B19" s="55"/>
      <c r="C19" s="50">
        <v>6</v>
      </c>
      <c r="D19" s="37"/>
      <c r="E19" s="40" t="s">
        <v>83</v>
      </c>
      <c r="F19" s="53">
        <v>1</v>
      </c>
      <c r="G19" s="53">
        <v>177547.96106712549</v>
      </c>
      <c r="H19" s="53"/>
      <c r="I19" s="31"/>
      <c r="J19" s="53"/>
      <c r="K19" s="31"/>
      <c r="L19" s="53"/>
      <c r="M19" s="31">
        <f t="shared" si="0"/>
        <v>180033.63252206525</v>
      </c>
      <c r="N19" s="53"/>
      <c r="O19" s="31">
        <f t="shared" si="1"/>
        <v>182554.10337737418</v>
      </c>
      <c r="P19" s="53"/>
      <c r="Q19" s="53"/>
      <c r="R19" s="53"/>
      <c r="S19" s="53"/>
      <c r="U19" s="1"/>
    </row>
    <row r="20" spans="1:21" ht="12.75" customHeight="1" x14ac:dyDescent="0.25">
      <c r="A20" s="55"/>
      <c r="B20" s="55"/>
      <c r="C20" s="50">
        <v>7</v>
      </c>
      <c r="D20" s="37"/>
      <c r="E20" s="40" t="s">
        <v>84</v>
      </c>
      <c r="F20" s="53">
        <v>1</v>
      </c>
      <c r="G20" s="53">
        <v>172313.66709083191</v>
      </c>
      <c r="H20" s="53"/>
      <c r="I20" s="31"/>
      <c r="J20" s="53"/>
      <c r="K20" s="31"/>
      <c r="L20" s="53"/>
      <c r="M20" s="31">
        <f t="shared" si="0"/>
        <v>174726.05843010356</v>
      </c>
      <c r="N20" s="53"/>
      <c r="O20" s="31">
        <f t="shared" si="1"/>
        <v>177172.223248125</v>
      </c>
      <c r="P20" s="53"/>
      <c r="Q20" s="53"/>
      <c r="R20" s="53"/>
      <c r="S20" s="53"/>
      <c r="U20" s="1"/>
    </row>
    <row r="21" spans="1:21" ht="12.75" customHeight="1" x14ac:dyDescent="0.25">
      <c r="A21" s="55"/>
      <c r="B21" s="55"/>
      <c r="C21" s="50">
        <v>8</v>
      </c>
      <c r="D21" s="37"/>
      <c r="E21" s="40" t="s">
        <v>115</v>
      </c>
      <c r="F21" s="53">
        <v>1</v>
      </c>
      <c r="G21" s="53">
        <v>172313.66709083191</v>
      </c>
      <c r="H21" s="53"/>
      <c r="I21" s="31"/>
      <c r="J21" s="53"/>
      <c r="K21" s="31"/>
      <c r="L21" s="53"/>
      <c r="M21" s="31">
        <f t="shared" si="0"/>
        <v>174726.05843010356</v>
      </c>
      <c r="N21" s="53"/>
      <c r="O21" s="31">
        <f t="shared" si="1"/>
        <v>177172.223248125</v>
      </c>
      <c r="P21" s="53"/>
      <c r="Q21" s="53"/>
      <c r="R21" s="53"/>
      <c r="S21" s="53"/>
      <c r="U21" s="1"/>
    </row>
    <row r="22" spans="1:21" ht="12.75" customHeight="1" x14ac:dyDescent="0.25">
      <c r="A22" s="55"/>
      <c r="B22" s="55"/>
      <c r="C22" s="50">
        <v>9</v>
      </c>
      <c r="D22" s="37"/>
      <c r="E22" s="40" t="s">
        <v>125</v>
      </c>
      <c r="F22" s="53">
        <v>1</v>
      </c>
      <c r="G22" s="53">
        <v>172313.66709083191</v>
      </c>
      <c r="H22" s="53"/>
      <c r="I22" s="31"/>
      <c r="J22" s="53"/>
      <c r="K22" s="31"/>
      <c r="L22" s="53"/>
      <c r="M22" s="31">
        <f t="shared" si="0"/>
        <v>174726.05843010356</v>
      </c>
      <c r="N22" s="53"/>
      <c r="O22" s="31">
        <f t="shared" si="1"/>
        <v>177172.223248125</v>
      </c>
      <c r="P22" s="53"/>
      <c r="Q22" s="53"/>
      <c r="R22" s="53"/>
      <c r="S22" s="53"/>
      <c r="U22" s="1"/>
    </row>
    <row r="23" spans="1:21" ht="12.75" customHeight="1" x14ac:dyDescent="0.25">
      <c r="A23" s="55"/>
      <c r="B23" s="55"/>
      <c r="C23" s="50">
        <v>10</v>
      </c>
      <c r="D23" s="37"/>
      <c r="E23" s="40" t="s">
        <v>126</v>
      </c>
      <c r="F23" s="53">
        <v>1</v>
      </c>
      <c r="G23" s="53">
        <v>169696.52010268511</v>
      </c>
      <c r="H23" s="53"/>
      <c r="I23" s="31"/>
      <c r="J23" s="53"/>
      <c r="K23" s="31"/>
      <c r="L23" s="53"/>
      <c r="M23" s="31">
        <f t="shared" si="0"/>
        <v>172072.27138412269</v>
      </c>
      <c r="N23" s="53"/>
      <c r="O23" s="31">
        <f t="shared" si="1"/>
        <v>174481.2831835004</v>
      </c>
      <c r="P23" s="53"/>
      <c r="Q23" s="53"/>
      <c r="R23" s="53"/>
      <c r="S23" s="53"/>
      <c r="U23" s="1"/>
    </row>
    <row r="24" spans="1:21" ht="12.75" customHeight="1" x14ac:dyDescent="0.25">
      <c r="A24" s="55"/>
      <c r="B24" s="55"/>
      <c r="C24" s="50">
        <v>11</v>
      </c>
      <c r="D24" s="37"/>
      <c r="E24" s="40" t="s">
        <v>62</v>
      </c>
      <c r="F24" s="53">
        <v>1</v>
      </c>
      <c r="G24" s="53">
        <v>169696.52010268511</v>
      </c>
      <c r="H24" s="53"/>
      <c r="I24" s="31"/>
      <c r="J24" s="53"/>
      <c r="K24" s="31"/>
      <c r="L24" s="53"/>
      <c r="M24" s="31">
        <f t="shared" si="0"/>
        <v>172072.27138412269</v>
      </c>
      <c r="N24" s="53"/>
      <c r="O24" s="31">
        <f t="shared" si="1"/>
        <v>174481.2831835004</v>
      </c>
      <c r="P24" s="53"/>
      <c r="Q24" s="53"/>
      <c r="R24" s="53"/>
      <c r="S24" s="53"/>
      <c r="U24" s="1"/>
    </row>
    <row r="25" spans="1:21" ht="12.75" customHeight="1" x14ac:dyDescent="0.25">
      <c r="A25" s="55"/>
      <c r="B25" s="55"/>
      <c r="C25" s="50">
        <v>12</v>
      </c>
      <c r="D25" s="37"/>
      <c r="E25" s="40" t="s">
        <v>85</v>
      </c>
      <c r="F25" s="53">
        <v>1</v>
      </c>
      <c r="G25" s="53">
        <v>169696.52010268511</v>
      </c>
      <c r="H25" s="53"/>
      <c r="I25" s="31"/>
      <c r="J25" s="53"/>
      <c r="K25" s="31"/>
      <c r="L25" s="53"/>
      <c r="M25" s="31">
        <f t="shared" si="0"/>
        <v>172072.27138412269</v>
      </c>
      <c r="N25" s="53"/>
      <c r="O25" s="31">
        <f t="shared" si="1"/>
        <v>174481.2831835004</v>
      </c>
      <c r="P25" s="53"/>
      <c r="Q25" s="53"/>
      <c r="R25" s="53"/>
      <c r="S25" s="53"/>
      <c r="U25" s="1"/>
    </row>
    <row r="26" spans="1:21" ht="12.75" customHeight="1" x14ac:dyDescent="0.25">
      <c r="A26" s="55"/>
      <c r="B26" s="55"/>
      <c r="C26" s="50">
        <v>13</v>
      </c>
      <c r="D26" s="37"/>
      <c r="E26" s="40" t="s">
        <v>86</v>
      </c>
      <c r="F26" s="53">
        <v>8</v>
      </c>
      <c r="G26" s="53">
        <v>164462.22612639144</v>
      </c>
      <c r="H26" s="53"/>
      <c r="I26" s="31"/>
      <c r="J26" s="53"/>
      <c r="K26" s="31"/>
      <c r="L26" s="53"/>
      <c r="M26" s="31">
        <f t="shared" si="0"/>
        <v>166764.69729216091</v>
      </c>
      <c r="N26" s="53"/>
      <c r="O26" s="31">
        <f t="shared" si="1"/>
        <v>169099.40305425116</v>
      </c>
      <c r="P26" s="53"/>
      <c r="Q26" s="53"/>
      <c r="R26" s="53"/>
      <c r="S26" s="53"/>
      <c r="U26" s="1"/>
    </row>
    <row r="27" spans="1:21" ht="12.75" customHeight="1" x14ac:dyDescent="0.25">
      <c r="A27" s="55"/>
      <c r="B27" s="55"/>
      <c r="C27" s="50">
        <v>14</v>
      </c>
      <c r="D27" s="37"/>
      <c r="E27" s="40" t="s">
        <v>87</v>
      </c>
      <c r="F27" s="53">
        <v>5</v>
      </c>
      <c r="G27" s="53">
        <v>154943.71573484494</v>
      </c>
      <c r="H27" s="53"/>
      <c r="I27" s="31"/>
      <c r="J27" s="53"/>
      <c r="K27" s="31"/>
      <c r="L27" s="53"/>
      <c r="M27" s="31">
        <f t="shared" si="0"/>
        <v>157112.92775513278</v>
      </c>
      <c r="N27" s="53"/>
      <c r="O27" s="31">
        <f t="shared" si="1"/>
        <v>159312.50874370465</v>
      </c>
      <c r="P27" s="53"/>
      <c r="Q27" s="53"/>
      <c r="R27" s="53"/>
      <c r="S27" s="53"/>
      <c r="U27" s="1"/>
    </row>
    <row r="28" spans="1:21" ht="12.75" customHeight="1" x14ac:dyDescent="0.25">
      <c r="A28" s="55"/>
      <c r="B28" s="55"/>
      <c r="C28" s="50">
        <v>15</v>
      </c>
      <c r="D28" s="37"/>
      <c r="E28" s="40" t="s">
        <v>56</v>
      </c>
      <c r="F28" s="53">
        <v>6</v>
      </c>
      <c r="G28" s="53">
        <v>149134.3081416013</v>
      </c>
      <c r="H28" s="53"/>
      <c r="I28" s="31"/>
      <c r="J28" s="53"/>
      <c r="K28" s="31"/>
      <c r="L28" s="53"/>
      <c r="M28" s="31">
        <f t="shared" si="0"/>
        <v>151222.18845558373</v>
      </c>
      <c r="N28" s="53"/>
      <c r="O28" s="31">
        <f t="shared" si="1"/>
        <v>153339.29909396192</v>
      </c>
      <c r="P28" s="53"/>
      <c r="Q28" s="53"/>
      <c r="R28" s="53"/>
      <c r="S28" s="53"/>
      <c r="U28" s="1"/>
    </row>
    <row r="29" spans="1:21" ht="12.75" customHeight="1" x14ac:dyDescent="0.25">
      <c r="A29" s="55"/>
      <c r="B29" s="55"/>
      <c r="C29" s="50">
        <v>16</v>
      </c>
      <c r="D29" s="37"/>
      <c r="E29" s="40" t="s">
        <v>88</v>
      </c>
      <c r="F29" s="53">
        <v>1</v>
      </c>
      <c r="G29" s="53">
        <v>149134.3081416013</v>
      </c>
      <c r="H29" s="53"/>
      <c r="I29" s="31"/>
      <c r="J29" s="53"/>
      <c r="K29" s="31"/>
      <c r="L29" s="53"/>
      <c r="M29" s="31">
        <f t="shared" si="0"/>
        <v>151222.18845558373</v>
      </c>
      <c r="N29" s="53"/>
      <c r="O29" s="31">
        <f t="shared" si="1"/>
        <v>153339.29909396192</v>
      </c>
      <c r="P29" s="53"/>
      <c r="Q29" s="53"/>
      <c r="R29" s="53"/>
      <c r="S29" s="53"/>
      <c r="U29" s="1"/>
    </row>
    <row r="30" spans="1:21" ht="12.75" customHeight="1" x14ac:dyDescent="0.25">
      <c r="A30" s="55"/>
      <c r="B30" s="55"/>
      <c r="C30" s="50">
        <v>17</v>
      </c>
      <c r="D30" s="37"/>
      <c r="E30" s="40" t="s">
        <v>61</v>
      </c>
      <c r="F30" s="53">
        <v>1</v>
      </c>
      <c r="G30" s="53">
        <v>144434.59113965323</v>
      </c>
      <c r="H30" s="53"/>
      <c r="I30" s="31"/>
      <c r="J30" s="53"/>
      <c r="K30" s="31"/>
      <c r="L30" s="53"/>
      <c r="M30" s="31">
        <f t="shared" si="0"/>
        <v>146456.67541560839</v>
      </c>
      <c r="N30" s="53"/>
      <c r="O30" s="31">
        <f t="shared" si="1"/>
        <v>148507.06887142692</v>
      </c>
      <c r="P30" s="53"/>
      <c r="Q30" s="53"/>
      <c r="R30" s="53"/>
      <c r="S30" s="53"/>
      <c r="U30" s="1"/>
    </row>
    <row r="31" spans="1:21" ht="12.75" customHeight="1" x14ac:dyDescent="0.25">
      <c r="A31" s="55"/>
      <c r="B31" s="55"/>
      <c r="C31" s="50">
        <v>18</v>
      </c>
      <c r="D31" s="37"/>
      <c r="E31" s="40" t="s">
        <v>18</v>
      </c>
      <c r="F31" s="53">
        <v>1</v>
      </c>
      <c r="G31" s="53">
        <v>133559.36999094058</v>
      </c>
      <c r="H31" s="53"/>
      <c r="I31" s="31"/>
      <c r="J31" s="53"/>
      <c r="K31" s="31"/>
      <c r="L31" s="53"/>
      <c r="M31" s="31">
        <f t="shared" si="0"/>
        <v>135429.20117081376</v>
      </c>
      <c r="N31" s="53"/>
      <c r="O31" s="31">
        <f t="shared" si="1"/>
        <v>137325.20998720516</v>
      </c>
      <c r="P31" s="53"/>
      <c r="Q31" s="53"/>
      <c r="R31" s="53"/>
      <c r="S31" s="53"/>
      <c r="U31" s="1"/>
    </row>
    <row r="32" spans="1:21" ht="12.75" customHeight="1" x14ac:dyDescent="0.25">
      <c r="A32" s="55"/>
      <c r="B32" s="55"/>
      <c r="C32" s="50">
        <v>19</v>
      </c>
      <c r="D32" s="37"/>
      <c r="E32" s="40" t="s">
        <v>24</v>
      </c>
      <c r="F32" s="53">
        <v>1</v>
      </c>
      <c r="G32" s="53">
        <v>133036.19394732747</v>
      </c>
      <c r="H32" s="53"/>
      <c r="I32" s="31"/>
      <c r="J32" s="53"/>
      <c r="K32" s="31"/>
      <c r="L32" s="53"/>
      <c r="M32" s="31">
        <f t="shared" si="0"/>
        <v>134898.70066259007</v>
      </c>
      <c r="N32" s="53"/>
      <c r="O32" s="31">
        <f t="shared" si="1"/>
        <v>136787.28247186632</v>
      </c>
      <c r="P32" s="53"/>
      <c r="Q32" s="53"/>
      <c r="R32" s="53"/>
      <c r="S32" s="53"/>
      <c r="U32" s="1"/>
    </row>
    <row r="33" spans="1:21" ht="12.75" customHeight="1" x14ac:dyDescent="0.25">
      <c r="A33" s="55"/>
      <c r="B33" s="55"/>
      <c r="C33" s="50">
        <v>20</v>
      </c>
      <c r="D33" s="37"/>
      <c r="E33" s="38" t="s">
        <v>63</v>
      </c>
      <c r="F33" s="53">
        <v>9</v>
      </c>
      <c r="G33" s="53">
        <v>131800.91150000002</v>
      </c>
      <c r="H33" s="53"/>
      <c r="I33" s="31"/>
      <c r="J33" s="53"/>
      <c r="K33" s="31"/>
      <c r="L33" s="53"/>
      <c r="M33" s="31">
        <f>G33*(1+$T$8)</f>
        <v>133646.12426100002</v>
      </c>
      <c r="N33" s="53"/>
      <c r="O33" s="31">
        <f t="shared" si="1"/>
        <v>135517.17000065403</v>
      </c>
      <c r="P33" s="53"/>
      <c r="Q33" s="53"/>
      <c r="R33" s="53"/>
      <c r="S33" s="53"/>
      <c r="U33" s="1"/>
    </row>
    <row r="34" spans="1:21" ht="12.75" customHeight="1" x14ac:dyDescent="0.25">
      <c r="A34" s="55"/>
      <c r="B34" s="55"/>
      <c r="C34" s="50">
        <v>21</v>
      </c>
      <c r="D34" s="37"/>
      <c r="E34" s="40" t="s">
        <v>25</v>
      </c>
      <c r="F34" s="53">
        <v>1</v>
      </c>
      <c r="G34" s="53">
        <v>130431.71465999454</v>
      </c>
      <c r="H34" s="53"/>
      <c r="I34" s="31"/>
      <c r="J34" s="53"/>
      <c r="K34" s="31"/>
      <c r="L34" s="53"/>
      <c r="M34" s="31">
        <f t="shared" si="0"/>
        <v>132257.75866523446</v>
      </c>
      <c r="N34" s="53"/>
      <c r="O34" s="31">
        <f t="shared" si="1"/>
        <v>134109.36728654776</v>
      </c>
      <c r="P34" s="53"/>
      <c r="Q34" s="53"/>
      <c r="R34" s="53"/>
      <c r="S34" s="53"/>
      <c r="U34" s="1"/>
    </row>
    <row r="35" spans="1:21" ht="12.75" customHeight="1" x14ac:dyDescent="0.25">
      <c r="A35" s="59"/>
      <c r="B35" s="55"/>
      <c r="C35" s="50">
        <v>22</v>
      </c>
      <c r="D35" s="37"/>
      <c r="E35" s="40" t="s">
        <v>89</v>
      </c>
      <c r="F35" s="53">
        <v>2</v>
      </c>
      <c r="G35" s="53">
        <v>126321.18055439601</v>
      </c>
      <c r="H35" s="53"/>
      <c r="I35" s="31"/>
      <c r="J35" s="53"/>
      <c r="K35" s="31"/>
      <c r="L35" s="53"/>
      <c r="M35" s="31">
        <f t="shared" si="0"/>
        <v>128089.67708215755</v>
      </c>
      <c r="N35" s="53"/>
      <c r="O35" s="31">
        <f t="shared" si="1"/>
        <v>129882.93256130775</v>
      </c>
      <c r="P35" s="53"/>
      <c r="Q35" s="53"/>
      <c r="R35" s="53"/>
      <c r="S35" s="53"/>
      <c r="U35" s="1"/>
    </row>
    <row r="36" spans="1:21" ht="12.75" customHeight="1" x14ac:dyDescent="0.25">
      <c r="A36" s="55"/>
      <c r="B36" s="55"/>
      <c r="C36" s="50">
        <v>23</v>
      </c>
      <c r="D36" s="37"/>
      <c r="E36" s="40" t="s">
        <v>64</v>
      </c>
      <c r="F36" s="53">
        <v>1</v>
      </c>
      <c r="G36" s="53">
        <v>125224.02285541005</v>
      </c>
      <c r="H36" s="53"/>
      <c r="I36" s="31"/>
      <c r="J36" s="53"/>
      <c r="K36" s="31"/>
      <c r="L36" s="53"/>
      <c r="M36" s="31">
        <f t="shared" si="0"/>
        <v>126977.15917538579</v>
      </c>
      <c r="N36" s="53"/>
      <c r="O36" s="31">
        <f t="shared" si="1"/>
        <v>128754.83940384119</v>
      </c>
      <c r="P36" s="53"/>
      <c r="Q36" s="53"/>
      <c r="R36" s="53"/>
      <c r="S36" s="53"/>
      <c r="U36" s="1"/>
    </row>
    <row r="37" spans="1:21" ht="12.75" customHeight="1" x14ac:dyDescent="0.25">
      <c r="A37" s="55"/>
      <c r="B37" s="55"/>
      <c r="C37" s="50">
        <v>24</v>
      </c>
      <c r="D37" s="37"/>
      <c r="E37" s="40" t="s">
        <v>38</v>
      </c>
      <c r="F37" s="53">
        <v>1</v>
      </c>
      <c r="G37" s="53">
        <v>124983.33653994639</v>
      </c>
      <c r="H37" s="53"/>
      <c r="I37" s="31"/>
      <c r="J37" s="53"/>
      <c r="K37" s="31"/>
      <c r="L37" s="53"/>
      <c r="M37" s="31">
        <f t="shared" si="0"/>
        <v>126733.10325150564</v>
      </c>
      <c r="N37" s="53"/>
      <c r="O37" s="31">
        <f t="shared" si="1"/>
        <v>128507.36669702672</v>
      </c>
      <c r="P37" s="53"/>
      <c r="Q37" s="53"/>
      <c r="R37" s="53"/>
      <c r="S37" s="53"/>
      <c r="U37" s="1"/>
    </row>
    <row r="38" spans="1:21" ht="12.75" customHeight="1" x14ac:dyDescent="0.25">
      <c r="A38" s="55"/>
      <c r="B38" s="55"/>
      <c r="C38" s="50">
        <v>25</v>
      </c>
      <c r="D38" s="37"/>
      <c r="E38" s="40" t="s">
        <v>90</v>
      </c>
      <c r="F38" s="53">
        <v>2</v>
      </c>
      <c r="G38" s="53">
        <v>124983.33653994639</v>
      </c>
      <c r="H38" s="53"/>
      <c r="I38" s="31"/>
      <c r="J38" s="53"/>
      <c r="K38" s="31"/>
      <c r="L38" s="53"/>
      <c r="M38" s="31">
        <f t="shared" si="0"/>
        <v>126733.10325150564</v>
      </c>
      <c r="N38" s="53"/>
      <c r="O38" s="31">
        <f t="shared" si="1"/>
        <v>128507.36669702672</v>
      </c>
      <c r="P38" s="53"/>
      <c r="Q38" s="53"/>
      <c r="R38" s="53"/>
      <c r="S38" s="53"/>
      <c r="U38" s="1"/>
    </row>
    <row r="39" spans="1:21" ht="12.75" customHeight="1" x14ac:dyDescent="0.25">
      <c r="A39" s="55"/>
      <c r="B39" s="55"/>
      <c r="C39" s="50">
        <v>26</v>
      </c>
      <c r="D39" s="37"/>
      <c r="E39" s="40" t="s">
        <v>26</v>
      </c>
      <c r="F39" s="53">
        <v>1</v>
      </c>
      <c r="G39" s="53">
        <v>119686.97082966476</v>
      </c>
      <c r="H39" s="53"/>
      <c r="I39" s="31"/>
      <c r="J39" s="53"/>
      <c r="K39" s="31"/>
      <c r="L39" s="53"/>
      <c r="M39" s="31">
        <f t="shared" si="0"/>
        <v>121362.58842128007</v>
      </c>
      <c r="N39" s="53"/>
      <c r="O39" s="31">
        <f t="shared" si="1"/>
        <v>123061.664659178</v>
      </c>
      <c r="P39" s="53"/>
      <c r="Q39" s="53"/>
      <c r="R39" s="53"/>
      <c r="S39" s="53"/>
      <c r="U39" s="1"/>
    </row>
    <row r="40" spans="1:21" ht="12.75" customHeight="1" x14ac:dyDescent="0.25">
      <c r="A40" s="55"/>
      <c r="B40" s="55"/>
      <c r="C40" s="50">
        <v>27</v>
      </c>
      <c r="D40" s="37"/>
      <c r="E40" s="40" t="s">
        <v>91</v>
      </c>
      <c r="F40" s="53">
        <v>1</v>
      </c>
      <c r="G40" s="53">
        <v>118416.40043803299</v>
      </c>
      <c r="H40" s="53"/>
      <c r="I40" s="31"/>
      <c r="J40" s="53"/>
      <c r="K40" s="31"/>
      <c r="L40" s="53"/>
      <c r="M40" s="31">
        <f t="shared" si="0"/>
        <v>120074.23004416545</v>
      </c>
      <c r="N40" s="53"/>
      <c r="O40" s="31">
        <f t="shared" si="1"/>
        <v>121755.26926478377</v>
      </c>
      <c r="P40" s="53"/>
      <c r="Q40" s="53"/>
      <c r="R40" s="53"/>
      <c r="S40" s="53"/>
      <c r="U40" s="1"/>
    </row>
    <row r="41" spans="1:21" ht="12.75" customHeight="1" x14ac:dyDescent="0.25">
      <c r="A41" s="55"/>
      <c r="B41" s="55"/>
      <c r="C41" s="50">
        <v>28</v>
      </c>
      <c r="D41" s="37"/>
      <c r="E41" s="40" t="s">
        <v>27</v>
      </c>
      <c r="F41" s="53">
        <v>1</v>
      </c>
      <c r="G41" s="53">
        <v>118416.40043803299</v>
      </c>
      <c r="H41" s="53"/>
      <c r="I41" s="31"/>
      <c r="J41" s="53"/>
      <c r="K41" s="31"/>
      <c r="L41" s="53"/>
      <c r="M41" s="31">
        <f t="shared" si="0"/>
        <v>120074.23004416545</v>
      </c>
      <c r="N41" s="53"/>
      <c r="O41" s="31">
        <f t="shared" si="1"/>
        <v>121755.26926478377</v>
      </c>
      <c r="P41" s="53"/>
      <c r="Q41" s="53"/>
      <c r="R41" s="53"/>
      <c r="S41" s="53"/>
      <c r="U41" s="1"/>
    </row>
    <row r="42" spans="1:21" ht="12.75" customHeight="1" x14ac:dyDescent="0.25">
      <c r="A42" s="55"/>
      <c r="B42" s="55"/>
      <c r="C42" s="50">
        <v>29</v>
      </c>
      <c r="D42" s="37"/>
      <c r="E42" s="40" t="s">
        <v>79</v>
      </c>
      <c r="F42" s="53">
        <v>1</v>
      </c>
      <c r="G42" s="53">
        <v>118416.40043803299</v>
      </c>
      <c r="H42" s="53"/>
      <c r="I42" s="31"/>
      <c r="J42" s="53"/>
      <c r="K42" s="31"/>
      <c r="L42" s="53"/>
      <c r="M42" s="31">
        <f t="shared" si="0"/>
        <v>120074.23004416545</v>
      </c>
      <c r="N42" s="53"/>
      <c r="O42" s="31">
        <f t="shared" si="1"/>
        <v>121755.26926478377</v>
      </c>
      <c r="P42" s="53"/>
      <c r="Q42" s="53"/>
      <c r="R42" s="53"/>
      <c r="S42" s="53"/>
      <c r="U42" s="1"/>
    </row>
    <row r="43" spans="1:21" ht="12.75" customHeight="1" x14ac:dyDescent="0.25">
      <c r="A43" s="55"/>
      <c r="B43" s="55"/>
      <c r="C43" s="50">
        <v>30</v>
      </c>
      <c r="D43" s="37"/>
      <c r="E43" s="40" t="s">
        <v>92</v>
      </c>
      <c r="F43" s="53">
        <v>1</v>
      </c>
      <c r="G43" s="53">
        <v>116136.21429153526</v>
      </c>
      <c r="H43" s="53"/>
      <c r="I43" s="31"/>
      <c r="J43" s="53"/>
      <c r="K43" s="31"/>
      <c r="L43" s="53"/>
      <c r="M43" s="31">
        <f t="shared" si="0"/>
        <v>117762.12129161676</v>
      </c>
      <c r="N43" s="53"/>
      <c r="O43" s="31">
        <f t="shared" si="1"/>
        <v>119410.7909896994</v>
      </c>
      <c r="P43" s="53"/>
      <c r="Q43" s="53"/>
      <c r="R43" s="53"/>
      <c r="S43" s="53"/>
      <c r="U43" s="1"/>
    </row>
    <row r="44" spans="1:21" ht="12.75" customHeight="1" x14ac:dyDescent="0.25">
      <c r="A44" s="55"/>
      <c r="B44" s="55"/>
      <c r="C44" s="50">
        <v>31</v>
      </c>
      <c r="D44" s="37"/>
      <c r="E44" s="40" t="s">
        <v>65</v>
      </c>
      <c r="F44" s="53">
        <v>1</v>
      </c>
      <c r="G44" s="53">
        <v>113117.5011875886</v>
      </c>
      <c r="H44" s="53"/>
      <c r="I44" s="31"/>
      <c r="J44" s="53"/>
      <c r="K44" s="31"/>
      <c r="L44" s="53"/>
      <c r="M44" s="31">
        <f t="shared" si="0"/>
        <v>114701.14620421483</v>
      </c>
      <c r="N44" s="53"/>
      <c r="O44" s="31">
        <f t="shared" si="1"/>
        <v>116306.96225107384</v>
      </c>
      <c r="P44" s="53"/>
      <c r="Q44" s="53"/>
      <c r="R44" s="53"/>
      <c r="S44" s="53"/>
      <c r="U44" s="1"/>
    </row>
    <row r="45" spans="1:21" ht="12.75" customHeight="1" x14ac:dyDescent="0.25">
      <c r="A45" s="55"/>
      <c r="B45" s="55"/>
      <c r="C45" s="50">
        <v>32</v>
      </c>
      <c r="D45" s="37"/>
      <c r="E45" s="40" t="s">
        <v>93</v>
      </c>
      <c r="F45" s="53">
        <v>1</v>
      </c>
      <c r="G45" s="53">
        <v>112191.49225809425</v>
      </c>
      <c r="H45" s="53"/>
      <c r="I45" s="31"/>
      <c r="J45" s="53"/>
      <c r="K45" s="31"/>
      <c r="L45" s="53"/>
      <c r="M45" s="31">
        <f t="shared" si="0"/>
        <v>113762.17314970757</v>
      </c>
      <c r="N45" s="53"/>
      <c r="O45" s="31">
        <f t="shared" si="1"/>
        <v>115354.84357380348</v>
      </c>
      <c r="P45" s="53"/>
      <c r="Q45" s="53"/>
      <c r="R45" s="53"/>
      <c r="S45" s="53"/>
      <c r="U45" s="1"/>
    </row>
    <row r="46" spans="1:21" ht="12.75" customHeight="1" x14ac:dyDescent="0.25">
      <c r="A46" s="55"/>
      <c r="B46" s="55"/>
      <c r="C46" s="50">
        <v>33</v>
      </c>
      <c r="D46" s="37"/>
      <c r="E46" s="40" t="s">
        <v>57</v>
      </c>
      <c r="F46" s="53">
        <v>1</v>
      </c>
      <c r="G46" s="53">
        <v>112191.49225809425</v>
      </c>
      <c r="H46" s="53"/>
      <c r="I46" s="31"/>
      <c r="J46" s="53"/>
      <c r="K46" s="31"/>
      <c r="L46" s="53"/>
      <c r="M46" s="31">
        <f t="shared" si="0"/>
        <v>113762.17314970757</v>
      </c>
      <c r="N46" s="53"/>
      <c r="O46" s="31">
        <f t="shared" si="1"/>
        <v>115354.84357380348</v>
      </c>
      <c r="P46" s="53"/>
      <c r="Q46" s="53"/>
      <c r="R46" s="53"/>
      <c r="S46" s="53"/>
      <c r="U46" s="1"/>
    </row>
    <row r="47" spans="1:21" ht="12.75" customHeight="1" x14ac:dyDescent="0.25">
      <c r="A47" s="55"/>
      <c r="B47" s="55"/>
      <c r="C47" s="50">
        <v>34</v>
      </c>
      <c r="D47" s="37"/>
      <c r="E47" s="40" t="s">
        <v>94</v>
      </c>
      <c r="F47" s="53">
        <v>1</v>
      </c>
      <c r="G47" s="53">
        <v>112191.49225809425</v>
      </c>
      <c r="H47" s="53"/>
      <c r="I47" s="31"/>
      <c r="J47" s="53"/>
      <c r="K47" s="31"/>
      <c r="L47" s="53"/>
      <c r="M47" s="31">
        <f t="shared" si="0"/>
        <v>113762.17314970757</v>
      </c>
      <c r="N47" s="53"/>
      <c r="O47" s="31">
        <f t="shared" si="1"/>
        <v>115354.84357380348</v>
      </c>
      <c r="P47" s="53"/>
      <c r="Q47" s="53"/>
      <c r="R47" s="53"/>
      <c r="S47" s="53"/>
      <c r="U47" s="1"/>
    </row>
    <row r="48" spans="1:21" ht="12.75" customHeight="1" x14ac:dyDescent="0.25">
      <c r="A48" s="55"/>
      <c r="B48" s="55"/>
      <c r="C48" s="50">
        <v>35</v>
      </c>
      <c r="D48" s="37"/>
      <c r="E48" s="40" t="s">
        <v>95</v>
      </c>
      <c r="F48" s="53">
        <v>1</v>
      </c>
      <c r="G48" s="53">
        <v>110858.85013247447</v>
      </c>
      <c r="H48" s="53"/>
      <c r="I48" s="31"/>
      <c r="J48" s="53"/>
      <c r="K48" s="31"/>
      <c r="L48" s="53"/>
      <c r="M48" s="31">
        <f t="shared" si="0"/>
        <v>112410.87403432911</v>
      </c>
      <c r="N48" s="53"/>
      <c r="O48" s="31">
        <f t="shared" si="1"/>
        <v>113984.62627080972</v>
      </c>
      <c r="P48" s="53"/>
      <c r="Q48" s="53"/>
      <c r="R48" s="53"/>
      <c r="S48" s="53"/>
      <c r="U48" s="1"/>
    </row>
    <row r="49" spans="1:21" ht="12.75" customHeight="1" x14ac:dyDescent="0.25">
      <c r="A49" s="55"/>
      <c r="B49" s="55"/>
      <c r="C49" s="50">
        <v>36</v>
      </c>
      <c r="D49" s="37"/>
      <c r="E49" s="40" t="s">
        <v>96</v>
      </c>
      <c r="F49" s="53">
        <v>4</v>
      </c>
      <c r="G49" s="53">
        <v>110583.96102481335</v>
      </c>
      <c r="H49" s="53"/>
      <c r="I49" s="31"/>
      <c r="J49" s="53"/>
      <c r="K49" s="31"/>
      <c r="L49" s="53"/>
      <c r="M49" s="31">
        <f t="shared" si="0"/>
        <v>112132.13647916075</v>
      </c>
      <c r="N49" s="53"/>
      <c r="O49" s="31">
        <f t="shared" si="1"/>
        <v>113701.98638986899</v>
      </c>
      <c r="P49" s="53"/>
      <c r="Q49" s="53"/>
      <c r="R49" s="53"/>
      <c r="S49" s="53"/>
      <c r="U49" s="1"/>
    </row>
    <row r="50" spans="1:21" ht="12.75" customHeight="1" x14ac:dyDescent="0.25">
      <c r="A50" s="55"/>
      <c r="B50" s="55"/>
      <c r="C50" s="50">
        <v>37</v>
      </c>
      <c r="D50" s="37"/>
      <c r="E50" s="40" t="s">
        <v>97</v>
      </c>
      <c r="F50" s="53">
        <v>2</v>
      </c>
      <c r="G50" s="53">
        <v>109684.55426702814</v>
      </c>
      <c r="H50" s="53"/>
      <c r="I50" s="31"/>
      <c r="J50" s="53"/>
      <c r="K50" s="31"/>
      <c r="L50" s="53"/>
      <c r="M50" s="31">
        <f t="shared" si="0"/>
        <v>111220.13802676654</v>
      </c>
      <c r="N50" s="53"/>
      <c r="O50" s="31">
        <f t="shared" si="1"/>
        <v>112777.21995914126</v>
      </c>
      <c r="P50" s="53"/>
      <c r="Q50" s="53"/>
      <c r="R50" s="53"/>
      <c r="S50" s="53"/>
      <c r="U50" s="1"/>
    </row>
    <row r="51" spans="1:21" ht="12.75" customHeight="1" x14ac:dyDescent="0.25">
      <c r="A51" s="55"/>
      <c r="B51" s="55"/>
      <c r="C51" s="50">
        <v>38</v>
      </c>
      <c r="D51" s="37"/>
      <c r="E51" s="40" t="s">
        <v>58</v>
      </c>
      <c r="F51" s="53">
        <v>1</v>
      </c>
      <c r="G51" s="53">
        <v>108687.74083599652</v>
      </c>
      <c r="H51" s="53"/>
      <c r="I51" s="31"/>
      <c r="J51" s="53"/>
      <c r="K51" s="31"/>
      <c r="L51" s="53"/>
      <c r="M51" s="31">
        <f t="shared" si="0"/>
        <v>110209.36920770047</v>
      </c>
      <c r="N51" s="53"/>
      <c r="O51" s="31">
        <f t="shared" si="1"/>
        <v>111752.30037660827</v>
      </c>
      <c r="P51" s="53"/>
      <c r="Q51" s="53"/>
      <c r="R51" s="53"/>
      <c r="S51" s="53"/>
      <c r="U51" s="1"/>
    </row>
    <row r="52" spans="1:21" ht="12.75" customHeight="1" x14ac:dyDescent="0.25">
      <c r="A52" s="55"/>
      <c r="B52" s="55"/>
      <c r="C52" s="50">
        <v>39</v>
      </c>
      <c r="D52" s="37"/>
      <c r="E52" s="40" t="s">
        <v>30</v>
      </c>
      <c r="F52" s="53">
        <v>1</v>
      </c>
      <c r="G52" s="53">
        <v>108123.89352675859</v>
      </c>
      <c r="H52" s="53"/>
      <c r="I52" s="31"/>
      <c r="J52" s="53"/>
      <c r="K52" s="31"/>
      <c r="L52" s="53"/>
      <c r="M52" s="31">
        <f t="shared" si="0"/>
        <v>109637.62803613322</v>
      </c>
      <c r="N52" s="53"/>
      <c r="O52" s="31">
        <f t="shared" si="1"/>
        <v>111172.55482863908</v>
      </c>
      <c r="P52" s="53"/>
      <c r="Q52" s="53"/>
      <c r="R52" s="53"/>
      <c r="S52" s="53"/>
      <c r="U52" s="1"/>
    </row>
    <row r="53" spans="1:21" ht="12.75" customHeight="1" x14ac:dyDescent="0.25">
      <c r="A53" s="55"/>
      <c r="B53" s="55"/>
      <c r="C53" s="50">
        <v>40</v>
      </c>
      <c r="D53" s="37"/>
      <c r="E53" s="40" t="s">
        <v>80</v>
      </c>
      <c r="F53" s="53">
        <v>1</v>
      </c>
      <c r="G53" s="53">
        <v>105272.39407355509</v>
      </c>
      <c r="H53" s="53"/>
      <c r="I53" s="31"/>
      <c r="J53" s="53"/>
      <c r="K53" s="31"/>
      <c r="L53" s="53"/>
      <c r="M53" s="31">
        <f t="shared" si="0"/>
        <v>106746.20759058486</v>
      </c>
      <c r="N53" s="53"/>
      <c r="O53" s="31">
        <f t="shared" si="1"/>
        <v>108240.65449685305</v>
      </c>
      <c r="P53" s="53"/>
      <c r="Q53" s="53"/>
      <c r="R53" s="53"/>
      <c r="S53" s="53"/>
      <c r="U53" s="1"/>
    </row>
    <row r="54" spans="1:21" ht="12.75" customHeight="1" x14ac:dyDescent="0.25">
      <c r="A54" s="55"/>
      <c r="B54" s="55"/>
      <c r="C54" s="50">
        <v>41</v>
      </c>
      <c r="D54" s="37"/>
      <c r="E54" s="40" t="s">
        <v>31</v>
      </c>
      <c r="F54" s="53">
        <v>75</v>
      </c>
      <c r="G54" s="53"/>
      <c r="H54" s="53"/>
      <c r="I54" s="31"/>
      <c r="J54" s="53"/>
      <c r="K54" s="31"/>
      <c r="L54" s="53"/>
      <c r="M54" s="31"/>
      <c r="N54" s="53"/>
      <c r="O54" s="31"/>
      <c r="P54" s="53"/>
      <c r="Q54" s="53"/>
      <c r="R54" s="53"/>
      <c r="S54" s="53"/>
      <c r="U54" s="1"/>
    </row>
    <row r="55" spans="1:21" ht="12.75" customHeight="1" x14ac:dyDescent="0.25">
      <c r="A55" s="55"/>
      <c r="B55" s="55"/>
      <c r="C55" s="37"/>
      <c r="D55" s="37"/>
      <c r="E55" s="40" t="s">
        <v>32</v>
      </c>
      <c r="F55" s="53"/>
      <c r="G55" s="53">
        <v>103839.67711150569</v>
      </c>
      <c r="H55" s="53"/>
      <c r="I55" s="31"/>
      <c r="J55" s="53"/>
      <c r="K55" s="31"/>
      <c r="L55" s="53"/>
      <c r="M55" s="31">
        <f t="shared" si="0"/>
        <v>105293.43259106677</v>
      </c>
      <c r="N55" s="53"/>
      <c r="O55" s="31">
        <f t="shared" ref="O55:O72" si="2">M55*(1+$T$8)</f>
        <v>106767.54064734171</v>
      </c>
      <c r="P55" s="53"/>
      <c r="Q55" s="53"/>
      <c r="R55" s="53"/>
      <c r="S55" s="53"/>
      <c r="U55" s="1"/>
    </row>
    <row r="56" spans="1:21" ht="12.75" customHeight="1" x14ac:dyDescent="0.25">
      <c r="A56" s="55"/>
      <c r="B56" s="55"/>
      <c r="C56" s="37"/>
      <c r="D56" s="37"/>
      <c r="E56" s="40" t="s">
        <v>33</v>
      </c>
      <c r="F56" s="53"/>
      <c r="G56" s="53">
        <v>94103.282265960472</v>
      </c>
      <c r="H56" s="53"/>
      <c r="I56" s="31"/>
      <c r="J56" s="53"/>
      <c r="K56" s="31"/>
      <c r="L56" s="53"/>
      <c r="M56" s="31">
        <f t="shared" si="0"/>
        <v>95420.728217683922</v>
      </c>
      <c r="N56" s="53"/>
      <c r="O56" s="31">
        <f t="shared" si="2"/>
        <v>96756.618412731492</v>
      </c>
      <c r="P56" s="53"/>
      <c r="Q56" s="53"/>
      <c r="R56" s="53"/>
      <c r="S56" s="53"/>
      <c r="U56" s="1"/>
    </row>
    <row r="57" spans="1:21" ht="12.75" customHeight="1" x14ac:dyDescent="0.25">
      <c r="A57" s="55"/>
      <c r="B57" s="55"/>
      <c r="C57" s="37"/>
      <c r="D57" s="37"/>
      <c r="E57" s="38" t="s">
        <v>19</v>
      </c>
      <c r="F57" s="53"/>
      <c r="G57" s="53">
        <v>81191.094826376517</v>
      </c>
      <c r="H57" s="53"/>
      <c r="I57" s="31"/>
      <c r="J57" s="53"/>
      <c r="K57" s="31"/>
      <c r="L57" s="53"/>
      <c r="M57" s="31">
        <f t="shared" si="0"/>
        <v>82327.770153945792</v>
      </c>
      <c r="N57" s="53"/>
      <c r="O57" s="31">
        <f t="shared" si="2"/>
        <v>83480.358936101038</v>
      </c>
      <c r="P57" s="53"/>
      <c r="Q57" s="53"/>
      <c r="R57" s="53"/>
      <c r="S57" s="53"/>
      <c r="U57" s="1"/>
    </row>
    <row r="58" spans="1:21" ht="12.75" customHeight="1" x14ac:dyDescent="0.25">
      <c r="A58" s="55"/>
      <c r="B58" s="55"/>
      <c r="C58" s="39">
        <v>42</v>
      </c>
      <c r="D58" s="37"/>
      <c r="E58" s="38" t="s">
        <v>35</v>
      </c>
      <c r="F58" s="53">
        <v>1</v>
      </c>
      <c r="G58" s="53">
        <v>101257.99968563771</v>
      </c>
      <c r="H58" s="53"/>
      <c r="I58" s="31"/>
      <c r="J58" s="53"/>
      <c r="K58" s="31"/>
      <c r="L58" s="53"/>
      <c r="M58" s="31">
        <f t="shared" si="0"/>
        <v>102675.61168123664</v>
      </c>
      <c r="N58" s="53"/>
      <c r="O58" s="31">
        <f t="shared" si="2"/>
        <v>104113.07024477395</v>
      </c>
      <c r="P58" s="53"/>
      <c r="Q58" s="53"/>
      <c r="R58" s="53"/>
      <c r="S58" s="53"/>
      <c r="U58" s="1"/>
    </row>
    <row r="59" spans="1:21" ht="12.75" customHeight="1" x14ac:dyDescent="0.25">
      <c r="A59" s="55"/>
      <c r="B59" s="55"/>
      <c r="C59" s="50">
        <v>43</v>
      </c>
      <c r="D59" s="37"/>
      <c r="E59" s="40" t="s">
        <v>34</v>
      </c>
      <c r="F59" s="53">
        <v>1</v>
      </c>
      <c r="G59" s="53">
        <v>100822.23077764038</v>
      </c>
      <c r="H59" s="53"/>
      <c r="I59" s="31"/>
      <c r="J59" s="53"/>
      <c r="K59" s="31"/>
      <c r="L59" s="53"/>
      <c r="M59" s="31">
        <f t="shared" si="0"/>
        <v>102233.74200852735</v>
      </c>
      <c r="N59" s="53"/>
      <c r="O59" s="31">
        <f t="shared" si="2"/>
        <v>103665.01439664673</v>
      </c>
      <c r="P59" s="53"/>
      <c r="Q59" s="53"/>
      <c r="R59" s="53"/>
      <c r="S59" s="53"/>
      <c r="U59" s="1"/>
    </row>
    <row r="60" spans="1:21" ht="12.75" customHeight="1" x14ac:dyDescent="0.25">
      <c r="A60" s="55"/>
      <c r="B60" s="55"/>
      <c r="C60" s="50">
        <v>44</v>
      </c>
      <c r="D60" s="37"/>
      <c r="E60" s="40" t="s">
        <v>98</v>
      </c>
      <c r="F60" s="53">
        <v>1</v>
      </c>
      <c r="G60" s="53">
        <v>100684.15283876915</v>
      </c>
      <c r="H60" s="53"/>
      <c r="I60" s="31"/>
      <c r="J60" s="53"/>
      <c r="K60" s="31"/>
      <c r="L60" s="53"/>
      <c r="M60" s="31">
        <f t="shared" si="0"/>
        <v>102093.73097851191</v>
      </c>
      <c r="N60" s="53"/>
      <c r="O60" s="31">
        <f t="shared" si="2"/>
        <v>103523.04321221108</v>
      </c>
      <c r="P60" s="53"/>
      <c r="Q60" s="53"/>
      <c r="R60" s="53"/>
      <c r="S60" s="53"/>
      <c r="U60" s="1"/>
    </row>
    <row r="61" spans="1:21" ht="12.75" customHeight="1" x14ac:dyDescent="0.25">
      <c r="A61" s="55"/>
      <c r="B61" s="55"/>
      <c r="C61" s="50">
        <v>45</v>
      </c>
      <c r="D61" s="37"/>
      <c r="E61" s="40" t="s">
        <v>99</v>
      </c>
      <c r="F61" s="53">
        <v>1</v>
      </c>
      <c r="G61" s="53">
        <v>98139.211745261404</v>
      </c>
      <c r="H61" s="53"/>
      <c r="I61" s="31"/>
      <c r="J61" s="53"/>
      <c r="K61" s="31"/>
      <c r="L61" s="53"/>
      <c r="M61" s="31">
        <f t="shared" si="0"/>
        <v>99513.160709695061</v>
      </c>
      <c r="N61" s="53"/>
      <c r="O61" s="31">
        <f t="shared" si="2"/>
        <v>100906.34495963079</v>
      </c>
      <c r="P61" s="53"/>
      <c r="Q61" s="53"/>
      <c r="R61" s="53"/>
      <c r="S61" s="53"/>
      <c r="U61" s="1"/>
    </row>
    <row r="62" spans="1:21" ht="12.75" customHeight="1" x14ac:dyDescent="0.25">
      <c r="A62" s="55"/>
      <c r="B62" s="55"/>
      <c r="C62" s="50">
        <v>46</v>
      </c>
      <c r="D62" s="37"/>
      <c r="E62" s="40" t="s">
        <v>36</v>
      </c>
      <c r="F62" s="53">
        <v>1</v>
      </c>
      <c r="G62" s="53">
        <v>97898.525429797795</v>
      </c>
      <c r="H62" s="53"/>
      <c r="I62" s="31"/>
      <c r="J62" s="53"/>
      <c r="K62" s="31"/>
      <c r="L62" s="53"/>
      <c r="M62" s="31">
        <f t="shared" si="0"/>
        <v>99269.104785814969</v>
      </c>
      <c r="N62" s="53"/>
      <c r="O62" s="31">
        <f t="shared" si="2"/>
        <v>100658.87225281638</v>
      </c>
      <c r="P62" s="53"/>
      <c r="Q62" s="53"/>
      <c r="R62" s="53"/>
      <c r="S62" s="53"/>
      <c r="U62" s="1"/>
    </row>
    <row r="63" spans="1:21" ht="12.75" customHeight="1" x14ac:dyDescent="0.25">
      <c r="A63" s="55"/>
      <c r="B63" s="55"/>
      <c r="C63" s="50">
        <v>47</v>
      </c>
      <c r="D63" s="37"/>
      <c r="E63" s="40" t="s">
        <v>75</v>
      </c>
      <c r="F63" s="53">
        <v>1</v>
      </c>
      <c r="G63" s="53">
        <v>97433.620809928514</v>
      </c>
      <c r="H63" s="53"/>
      <c r="I63" s="31"/>
      <c r="J63" s="53"/>
      <c r="K63" s="31"/>
      <c r="L63" s="53"/>
      <c r="M63" s="31">
        <f t="shared" si="0"/>
        <v>98797.691501267516</v>
      </c>
      <c r="N63" s="53"/>
      <c r="O63" s="31">
        <f t="shared" si="2"/>
        <v>100180.85918228526</v>
      </c>
      <c r="P63" s="53"/>
      <c r="Q63" s="53"/>
      <c r="R63" s="53"/>
      <c r="S63" s="53"/>
      <c r="U63" s="1"/>
    </row>
    <row r="64" spans="1:21" ht="12.75" customHeight="1" x14ac:dyDescent="0.25">
      <c r="A64" s="55"/>
      <c r="B64" s="55"/>
      <c r="C64" s="50">
        <v>48</v>
      </c>
      <c r="D64" s="37"/>
      <c r="E64" s="40" t="s">
        <v>100</v>
      </c>
      <c r="F64" s="53">
        <v>1</v>
      </c>
      <c r="G64" s="53">
        <v>96555.749143526875</v>
      </c>
      <c r="H64" s="53"/>
      <c r="I64" s="31"/>
      <c r="J64" s="53"/>
      <c r="K64" s="31"/>
      <c r="L64" s="53"/>
      <c r="M64" s="31">
        <f t="shared" si="0"/>
        <v>97907.52963153625</v>
      </c>
      <c r="N64" s="53"/>
      <c r="O64" s="31">
        <f t="shared" si="2"/>
        <v>99278.235046377755</v>
      </c>
      <c r="P64" s="53"/>
      <c r="Q64" s="53"/>
      <c r="R64" s="53"/>
      <c r="S64" s="53"/>
      <c r="U64" s="1"/>
    </row>
    <row r="65" spans="1:21" ht="12.75" customHeight="1" x14ac:dyDescent="0.25">
      <c r="A65" s="55"/>
      <c r="B65" s="55"/>
      <c r="C65" s="50">
        <v>49</v>
      </c>
      <c r="D65" s="37"/>
      <c r="E65" s="40" t="s">
        <v>37</v>
      </c>
      <c r="F65" s="53">
        <v>12</v>
      </c>
      <c r="G65" s="53">
        <v>93727.051551788347</v>
      </c>
      <c r="H65" s="53"/>
      <c r="I65" s="31"/>
      <c r="J65" s="53"/>
      <c r="K65" s="31"/>
      <c r="L65" s="53"/>
      <c r="M65" s="31">
        <f t="shared" si="0"/>
        <v>95039.230273513385</v>
      </c>
      <c r="N65" s="53"/>
      <c r="O65" s="31">
        <f t="shared" si="2"/>
        <v>96369.779497342577</v>
      </c>
      <c r="P65" s="53"/>
      <c r="Q65" s="53"/>
      <c r="R65" s="53"/>
      <c r="S65" s="53"/>
      <c r="U65" s="1"/>
    </row>
    <row r="66" spans="1:21" ht="12.75" customHeight="1" x14ac:dyDescent="0.25">
      <c r="A66" s="55"/>
      <c r="B66" s="55"/>
      <c r="C66" s="50">
        <v>50</v>
      </c>
      <c r="D66" s="37"/>
      <c r="E66" s="40" t="s">
        <v>29</v>
      </c>
      <c r="F66" s="53">
        <v>1</v>
      </c>
      <c r="G66" s="53">
        <v>86944.76453603906</v>
      </c>
      <c r="H66" s="53"/>
      <c r="I66" s="31"/>
      <c r="J66" s="53"/>
      <c r="K66" s="31"/>
      <c r="L66" s="53"/>
      <c r="M66" s="31">
        <f t="shared" si="0"/>
        <v>88161.991239543611</v>
      </c>
      <c r="N66" s="53"/>
      <c r="O66" s="31">
        <f t="shared" si="2"/>
        <v>89396.259116897229</v>
      </c>
      <c r="P66" s="53"/>
      <c r="Q66" s="53"/>
      <c r="R66" s="53"/>
      <c r="S66" s="53"/>
      <c r="U66" s="1"/>
    </row>
    <row r="67" spans="1:21" ht="12.75" customHeight="1" x14ac:dyDescent="0.25">
      <c r="A67" s="55"/>
      <c r="B67" s="55"/>
      <c r="C67" s="50">
        <v>51</v>
      </c>
      <c r="D67" s="37"/>
      <c r="E67" s="40" t="s">
        <v>101</v>
      </c>
      <c r="F67" s="53">
        <v>1</v>
      </c>
      <c r="G67" s="53">
        <v>86521.663328855589</v>
      </c>
      <c r="H67" s="53"/>
      <c r="I67" s="31"/>
      <c r="J67" s="53"/>
      <c r="K67" s="31"/>
      <c r="L67" s="53"/>
      <c r="M67" s="31">
        <f t="shared" si="0"/>
        <v>87732.966615459562</v>
      </c>
      <c r="N67" s="53"/>
      <c r="O67" s="31">
        <f t="shared" si="2"/>
        <v>88961.228148075999</v>
      </c>
      <c r="P67" s="53"/>
      <c r="Q67" s="53"/>
      <c r="R67" s="53"/>
      <c r="S67" s="53"/>
      <c r="U67" s="1"/>
    </row>
    <row r="68" spans="1:21" ht="12.75" customHeight="1" x14ac:dyDescent="0.25">
      <c r="A68" s="55"/>
      <c r="B68" s="55"/>
      <c r="C68" s="50">
        <v>52</v>
      </c>
      <c r="D68" s="37"/>
      <c r="E68" s="40" t="s">
        <v>102</v>
      </c>
      <c r="F68" s="53">
        <v>1</v>
      </c>
      <c r="G68" s="53">
        <v>83936.185592743481</v>
      </c>
      <c r="H68" s="53"/>
      <c r="I68" s="31"/>
      <c r="J68" s="53"/>
      <c r="K68" s="31"/>
      <c r="L68" s="53"/>
      <c r="M68" s="31">
        <f t="shared" si="0"/>
        <v>85111.292191041895</v>
      </c>
      <c r="N68" s="53"/>
      <c r="O68" s="31">
        <f t="shared" si="2"/>
        <v>86302.850281716484</v>
      </c>
      <c r="P68" s="53"/>
      <c r="Q68" s="53"/>
      <c r="R68" s="53"/>
      <c r="S68" s="53"/>
      <c r="U68" s="1"/>
    </row>
    <row r="69" spans="1:21" ht="12.75" customHeight="1" x14ac:dyDescent="0.25">
      <c r="A69" s="55"/>
      <c r="B69" s="55"/>
      <c r="C69" s="50">
        <v>53</v>
      </c>
      <c r="D69" s="37"/>
      <c r="E69" s="40" t="s">
        <v>103</v>
      </c>
      <c r="F69" s="53">
        <v>1</v>
      </c>
      <c r="G69" s="53">
        <v>83700.566357605363</v>
      </c>
      <c r="H69" s="53"/>
      <c r="I69" s="31"/>
      <c r="J69" s="53"/>
      <c r="K69" s="31"/>
      <c r="L69" s="53"/>
      <c r="M69" s="31">
        <f t="shared" si="0"/>
        <v>84872.374286611841</v>
      </c>
      <c r="N69" s="53"/>
      <c r="O69" s="31">
        <f t="shared" si="2"/>
        <v>86060.587526624411</v>
      </c>
      <c r="P69" s="53"/>
      <c r="Q69" s="53"/>
      <c r="R69" s="53"/>
      <c r="S69" s="53"/>
      <c r="U69" s="1"/>
    </row>
    <row r="70" spans="1:21" ht="12.75" customHeight="1" x14ac:dyDescent="0.25">
      <c r="A70" s="55"/>
      <c r="B70" s="55"/>
      <c r="C70" s="50">
        <v>54</v>
      </c>
      <c r="D70" s="37"/>
      <c r="E70" s="40" t="s">
        <v>104</v>
      </c>
      <c r="F70" s="53">
        <v>1</v>
      </c>
      <c r="G70" s="53">
        <v>83171.056463585352</v>
      </c>
      <c r="H70" s="53"/>
      <c r="I70" s="31"/>
      <c r="J70" s="53"/>
      <c r="K70" s="31"/>
      <c r="L70" s="53"/>
      <c r="M70" s="31">
        <f t="shared" si="0"/>
        <v>84335.451254075553</v>
      </c>
      <c r="N70" s="53"/>
      <c r="O70" s="31">
        <f t="shared" si="2"/>
        <v>85516.147571632609</v>
      </c>
      <c r="P70" s="53"/>
      <c r="Q70" s="53"/>
      <c r="R70" s="53"/>
      <c r="S70" s="53"/>
      <c r="U70" s="1"/>
    </row>
    <row r="71" spans="1:21" ht="12.75" customHeight="1" x14ac:dyDescent="0.25">
      <c r="A71" s="55"/>
      <c r="B71" s="55"/>
      <c r="C71" s="50">
        <v>55</v>
      </c>
      <c r="D71" s="37"/>
      <c r="E71" s="40" t="s">
        <v>59</v>
      </c>
      <c r="F71" s="53">
        <v>35</v>
      </c>
      <c r="G71" s="53">
        <v>81549.590759409184</v>
      </c>
      <c r="H71" s="53"/>
      <c r="I71" s="31"/>
      <c r="J71" s="53"/>
      <c r="K71" s="31"/>
      <c r="L71" s="53"/>
      <c r="M71" s="31">
        <f t="shared" si="0"/>
        <v>82691.285030040919</v>
      </c>
      <c r="N71" s="53"/>
      <c r="O71" s="31">
        <f t="shared" si="2"/>
        <v>83848.963020461495</v>
      </c>
      <c r="P71" s="53"/>
      <c r="Q71" s="53"/>
      <c r="R71" s="53"/>
      <c r="S71" s="53"/>
      <c r="U71" s="1"/>
    </row>
    <row r="72" spans="1:21" ht="12.75" customHeight="1" x14ac:dyDescent="0.25">
      <c r="A72" s="55"/>
      <c r="B72" s="55"/>
      <c r="C72" s="50">
        <v>56</v>
      </c>
      <c r="D72" s="37"/>
      <c r="E72" s="40" t="s">
        <v>39</v>
      </c>
      <c r="F72" s="53">
        <v>1</v>
      </c>
      <c r="G72" s="53">
        <v>81549.590759409184</v>
      </c>
      <c r="H72" s="53"/>
      <c r="I72" s="31"/>
      <c r="J72" s="53"/>
      <c r="K72" s="31"/>
      <c r="L72" s="53"/>
      <c r="M72" s="31">
        <f t="shared" si="0"/>
        <v>82691.285030040919</v>
      </c>
      <c r="N72" s="53"/>
      <c r="O72" s="31">
        <f t="shared" si="2"/>
        <v>83848.963020461495</v>
      </c>
      <c r="P72" s="53"/>
      <c r="Q72" s="53"/>
      <c r="R72" s="53"/>
      <c r="S72" s="53"/>
      <c r="U72" s="1"/>
    </row>
    <row r="73" spans="1:21" s="45" customFormat="1" ht="12.75" customHeight="1" x14ac:dyDescent="0.25">
      <c r="A73" s="55"/>
      <c r="B73" s="55"/>
      <c r="C73" s="50">
        <v>57</v>
      </c>
      <c r="D73" s="56"/>
      <c r="E73" s="52" t="s">
        <v>124</v>
      </c>
      <c r="F73" s="53">
        <v>20</v>
      </c>
      <c r="G73" s="53"/>
      <c r="H73" s="53"/>
      <c r="I73" s="31"/>
      <c r="J73" s="53"/>
      <c r="K73" s="31"/>
      <c r="L73" s="53"/>
      <c r="M73" s="31"/>
      <c r="N73" s="53"/>
      <c r="O73" s="31"/>
      <c r="P73" s="53"/>
      <c r="Q73" s="53"/>
      <c r="R73" s="53"/>
      <c r="S73" s="53"/>
      <c r="T73" s="25"/>
      <c r="U73" s="1"/>
    </row>
    <row r="74" spans="1:21" s="45" customFormat="1" ht="12.75" customHeight="1" x14ac:dyDescent="0.25">
      <c r="A74" s="55"/>
      <c r="B74" s="55"/>
      <c r="C74" s="47"/>
      <c r="D74" s="49"/>
      <c r="E74" s="52" t="s">
        <v>122</v>
      </c>
      <c r="F74" s="53"/>
      <c r="G74" s="53">
        <v>81549.590800000005</v>
      </c>
      <c r="H74" s="53"/>
      <c r="I74" s="31"/>
      <c r="J74" s="53"/>
      <c r="K74" s="31"/>
      <c r="L74" s="53"/>
      <c r="M74" s="31">
        <f t="shared" si="0"/>
        <v>82691.285071200007</v>
      </c>
      <c r="N74" s="53"/>
      <c r="O74" s="31">
        <f t="shared" ref="O74:O79" si="3">M74*(1+$T$8)</f>
        <v>83848.96306219681</v>
      </c>
      <c r="P74" s="53"/>
      <c r="Q74" s="53"/>
      <c r="R74" s="53"/>
      <c r="S74" s="53"/>
      <c r="U74" s="1"/>
    </row>
    <row r="75" spans="1:21" s="45" customFormat="1" ht="12.75" customHeight="1" x14ac:dyDescent="0.25">
      <c r="A75" s="55"/>
      <c r="B75" s="55"/>
      <c r="C75" s="47"/>
      <c r="D75" s="56"/>
      <c r="E75" s="52" t="s">
        <v>123</v>
      </c>
      <c r="F75" s="53"/>
      <c r="G75" s="53">
        <v>72166.95</v>
      </c>
      <c r="H75" s="53"/>
      <c r="I75" s="31"/>
      <c r="J75" s="53"/>
      <c r="K75" s="31"/>
      <c r="L75" s="53"/>
      <c r="M75" s="31">
        <f t="shared" si="0"/>
        <v>73177.287299999996</v>
      </c>
      <c r="N75" s="53"/>
      <c r="O75" s="31">
        <f t="shared" si="3"/>
        <v>74201.769322199994</v>
      </c>
      <c r="P75" s="53"/>
      <c r="Q75" s="53"/>
      <c r="R75" s="53"/>
      <c r="S75" s="53"/>
      <c r="U75" s="1"/>
    </row>
    <row r="76" spans="1:21" ht="12.75" customHeight="1" x14ac:dyDescent="0.25">
      <c r="A76" s="55"/>
      <c r="B76" s="55"/>
      <c r="C76" s="50">
        <v>58</v>
      </c>
      <c r="D76" s="37"/>
      <c r="E76" s="40" t="s">
        <v>105</v>
      </c>
      <c r="F76" s="53">
        <v>1</v>
      </c>
      <c r="G76" s="53">
        <v>81322.838914840817</v>
      </c>
      <c r="H76" s="53"/>
      <c r="I76" s="31"/>
      <c r="J76" s="53"/>
      <c r="K76" s="31"/>
      <c r="L76" s="53"/>
      <c r="M76" s="31">
        <f t="shared" si="0"/>
        <v>82461.358659648584</v>
      </c>
      <c r="N76" s="53"/>
      <c r="O76" s="31">
        <f t="shared" si="3"/>
        <v>83615.817680883658</v>
      </c>
      <c r="P76" s="53"/>
      <c r="Q76" s="53"/>
      <c r="R76" s="53"/>
      <c r="S76" s="53"/>
      <c r="U76" s="1"/>
    </row>
    <row r="77" spans="1:21" ht="12.75" customHeight="1" x14ac:dyDescent="0.25">
      <c r="A77" s="55"/>
      <c r="B77" s="55"/>
      <c r="C77" s="50">
        <v>59</v>
      </c>
      <c r="D77" s="37"/>
      <c r="E77" s="40" t="s">
        <v>106</v>
      </c>
      <c r="F77" s="53">
        <v>2</v>
      </c>
      <c r="G77" s="53">
        <v>79095.857111761361</v>
      </c>
      <c r="H77" s="53"/>
      <c r="I77" s="31"/>
      <c r="J77" s="53"/>
      <c r="K77" s="31"/>
      <c r="L77" s="53"/>
      <c r="M77" s="31">
        <f t="shared" si="0"/>
        <v>80203.199111326016</v>
      </c>
      <c r="N77" s="53"/>
      <c r="O77" s="31">
        <f t="shared" si="3"/>
        <v>81326.043898884585</v>
      </c>
      <c r="P77" s="53"/>
      <c r="Q77" s="53"/>
      <c r="R77" s="53"/>
      <c r="S77" s="53"/>
      <c r="U77" s="1"/>
    </row>
    <row r="78" spans="1:21" ht="12.75" customHeight="1" x14ac:dyDescent="0.25">
      <c r="A78" s="55"/>
      <c r="B78" s="55"/>
      <c r="C78" s="50">
        <v>60</v>
      </c>
      <c r="D78" s="37"/>
      <c r="E78" s="40" t="s">
        <v>68</v>
      </c>
      <c r="F78" s="53">
        <v>1</v>
      </c>
      <c r="G78" s="53">
        <v>75798.454589909408</v>
      </c>
      <c r="H78" s="53"/>
      <c r="I78" s="31"/>
      <c r="J78" s="53"/>
      <c r="K78" s="31"/>
      <c r="L78" s="53"/>
      <c r="M78" s="31">
        <f t="shared" si="0"/>
        <v>76859.632954168148</v>
      </c>
      <c r="N78" s="53"/>
      <c r="O78" s="31">
        <f t="shared" si="3"/>
        <v>77935.667815526496</v>
      </c>
      <c r="P78" s="53"/>
      <c r="Q78" s="53"/>
      <c r="R78" s="53"/>
      <c r="S78" s="53"/>
      <c r="U78" s="1"/>
    </row>
    <row r="79" spans="1:21" ht="12.75" customHeight="1" x14ac:dyDescent="0.25">
      <c r="A79" s="55"/>
      <c r="B79" s="55"/>
      <c r="C79" s="50">
        <v>61</v>
      </c>
      <c r="D79" s="37"/>
      <c r="E79" s="40" t="s">
        <v>20</v>
      </c>
      <c r="F79" s="53">
        <v>3</v>
      </c>
      <c r="G79" s="53">
        <v>75201.896500000003</v>
      </c>
      <c r="H79" s="53"/>
      <c r="I79" s="31"/>
      <c r="J79" s="53"/>
      <c r="K79" s="31"/>
      <c r="L79" s="54"/>
      <c r="M79" s="31">
        <f t="shared" si="0"/>
        <v>76254.723051000008</v>
      </c>
      <c r="N79" s="54"/>
      <c r="O79" s="31">
        <f t="shared" si="3"/>
        <v>77322.289173714016</v>
      </c>
      <c r="P79" s="53"/>
      <c r="Q79" s="53"/>
      <c r="R79" s="53"/>
      <c r="S79" s="53"/>
      <c r="U79" s="1"/>
    </row>
    <row r="80" spans="1:21" ht="12.75" customHeight="1" x14ac:dyDescent="0.25">
      <c r="A80" s="55"/>
      <c r="B80" s="55"/>
      <c r="C80" s="37"/>
      <c r="D80" s="37"/>
      <c r="E80" s="68" t="s">
        <v>22</v>
      </c>
      <c r="F80" s="27">
        <f>SUM(F14:F79)</f>
        <v>232</v>
      </c>
      <c r="G80" s="53"/>
      <c r="H80" s="27">
        <f>SUM(H14:H79)</f>
        <v>0</v>
      </c>
      <c r="I80" s="31"/>
      <c r="J80" s="27">
        <f>SUM(J14:J79)</f>
        <v>0</v>
      </c>
      <c r="K80" s="31"/>
      <c r="L80" s="31">
        <f>SUM(L14:L79)</f>
        <v>0</v>
      </c>
      <c r="M80" s="31"/>
      <c r="N80" s="31">
        <f>SUM(N14:N79)</f>
        <v>0</v>
      </c>
      <c r="O80" s="31"/>
      <c r="P80" s="27">
        <f>SUM(P14:P79)</f>
        <v>0</v>
      </c>
      <c r="Q80" s="53"/>
      <c r="R80" s="27">
        <f>SUM(R14:R79)</f>
        <v>0</v>
      </c>
      <c r="S80" s="53"/>
      <c r="U80" s="1"/>
    </row>
    <row r="81" spans="1:24" s="28" customFormat="1" ht="12.75" customHeight="1" x14ac:dyDescent="0.2">
      <c r="A81" s="55"/>
      <c r="B81" s="55"/>
      <c r="E81" s="32"/>
      <c r="F81" s="34"/>
      <c r="G81" s="53"/>
      <c r="H81" s="53"/>
      <c r="I81" s="31"/>
      <c r="J81" s="53"/>
      <c r="K81" s="31"/>
      <c r="L81" s="31"/>
      <c r="M81" s="31"/>
      <c r="N81" s="31"/>
      <c r="O81" s="31"/>
      <c r="P81" s="53"/>
      <c r="Q81" s="53"/>
      <c r="R81" s="53"/>
      <c r="S81" s="53"/>
      <c r="U81" s="1"/>
      <c r="W81" s="15"/>
      <c r="X81" s="15"/>
    </row>
    <row r="82" spans="1:24" s="45" customFormat="1" ht="12.75" customHeight="1" x14ac:dyDescent="0.2">
      <c r="A82" s="55"/>
      <c r="B82" s="55"/>
      <c r="C82" s="57"/>
      <c r="D82" s="55"/>
      <c r="E82" s="51"/>
      <c r="F82" s="58"/>
      <c r="G82" s="55"/>
      <c r="H82" s="58"/>
      <c r="I82" s="55"/>
      <c r="J82" s="58"/>
      <c r="K82" s="55"/>
      <c r="L82" s="58"/>
      <c r="M82" s="55"/>
      <c r="N82" s="58"/>
      <c r="O82" s="55"/>
      <c r="P82" s="58"/>
      <c r="Q82" s="55"/>
      <c r="R82" s="58"/>
      <c r="S82" s="55"/>
    </row>
    <row r="83" spans="1:24" ht="12.75" customHeight="1" x14ac:dyDescent="0.2">
      <c r="A83" s="55"/>
      <c r="B83" s="55"/>
      <c r="E83" s="28" t="s">
        <v>23</v>
      </c>
      <c r="F83" s="53"/>
      <c r="G83" s="53"/>
      <c r="H83" s="53"/>
      <c r="I83" s="31"/>
      <c r="J83" s="53"/>
      <c r="K83" s="31"/>
      <c r="L83" s="31"/>
      <c r="M83" s="31"/>
      <c r="N83" s="31"/>
      <c r="O83" s="31"/>
      <c r="P83" s="53"/>
      <c r="Q83" s="53"/>
      <c r="R83" s="53"/>
      <c r="S83" s="53"/>
    </row>
    <row r="84" spans="1:24" ht="12.75" customHeight="1" x14ac:dyDescent="0.2">
      <c r="A84" s="55"/>
      <c r="B84" s="55"/>
      <c r="E84" s="28" t="s">
        <v>40</v>
      </c>
      <c r="F84" s="53"/>
      <c r="G84" s="53"/>
      <c r="H84" s="53"/>
      <c r="I84" s="31"/>
      <c r="J84" s="53"/>
      <c r="K84" s="31"/>
      <c r="L84" s="31"/>
      <c r="M84" s="31"/>
      <c r="N84" s="31"/>
      <c r="O84" s="31"/>
      <c r="P84" s="53"/>
      <c r="Q84" s="53"/>
      <c r="R84" s="53"/>
      <c r="S84" s="53"/>
    </row>
    <row r="85" spans="1:24" ht="12.75" customHeight="1" x14ac:dyDescent="0.25">
      <c r="A85" s="59"/>
      <c r="B85" s="55"/>
      <c r="C85" s="42">
        <v>147</v>
      </c>
      <c r="D85" s="41"/>
      <c r="E85" s="43" t="s">
        <v>42</v>
      </c>
      <c r="F85" s="53">
        <v>100</v>
      </c>
      <c r="G85" s="53"/>
      <c r="H85" s="53"/>
      <c r="I85" s="31"/>
      <c r="J85" s="53"/>
      <c r="K85" s="31"/>
      <c r="L85" s="53"/>
      <c r="M85" s="31"/>
      <c r="N85" s="53"/>
      <c r="O85" s="31"/>
      <c r="P85" s="53"/>
      <c r="Q85" s="53"/>
      <c r="R85" s="53"/>
      <c r="S85" s="53"/>
    </row>
    <row r="86" spans="1:24" ht="12.75" customHeight="1" x14ac:dyDescent="0.25">
      <c r="A86" s="59"/>
      <c r="B86" s="55"/>
      <c r="C86" s="41"/>
      <c r="D86" s="41"/>
      <c r="E86" s="43" t="s">
        <v>49</v>
      </c>
      <c r="F86" s="53"/>
      <c r="G86" s="53">
        <v>175180.77364338771</v>
      </c>
      <c r="H86" s="53"/>
      <c r="I86" s="31"/>
      <c r="J86" s="53"/>
      <c r="K86" s="31"/>
      <c r="L86" s="53"/>
      <c r="M86" s="31">
        <f t="shared" ref="M86:M98" si="4">G86*(1+$T$8)</f>
        <v>177633.30447439515</v>
      </c>
      <c r="N86" s="53"/>
      <c r="O86" s="31">
        <f t="shared" ref="O86:O98" si="5">M86*(1+$T$8)</f>
        <v>180120.17073703668</v>
      </c>
      <c r="P86" s="53"/>
      <c r="Q86" s="53"/>
      <c r="R86" s="53"/>
      <c r="S86" s="53"/>
    </row>
    <row r="87" spans="1:24" ht="12.75" customHeight="1" x14ac:dyDescent="0.25">
      <c r="A87" s="55"/>
      <c r="B87" s="55"/>
      <c r="C87" s="41"/>
      <c r="D87" s="41"/>
      <c r="E87" s="43" t="s">
        <v>43</v>
      </c>
      <c r="F87" s="53"/>
      <c r="G87" s="53">
        <v>151368.89056516907</v>
      </c>
      <c r="H87" s="53"/>
      <c r="I87" s="31"/>
      <c r="J87" s="53"/>
      <c r="K87" s="31"/>
      <c r="L87" s="53"/>
      <c r="M87" s="31">
        <f t="shared" si="4"/>
        <v>153488.05503308144</v>
      </c>
      <c r="N87" s="53"/>
      <c r="O87" s="31">
        <f t="shared" si="5"/>
        <v>155636.88780354458</v>
      </c>
      <c r="P87" s="53"/>
      <c r="Q87" s="53"/>
      <c r="R87" s="53"/>
      <c r="S87" s="53"/>
    </row>
    <row r="88" spans="1:24" ht="12.75" customHeight="1" x14ac:dyDescent="0.25">
      <c r="A88" s="55"/>
      <c r="B88" s="55"/>
      <c r="C88" s="41"/>
      <c r="D88" s="41"/>
      <c r="E88" s="43" t="s">
        <v>44</v>
      </c>
      <c r="F88" s="53"/>
      <c r="G88" s="53">
        <v>140892.70199209347</v>
      </c>
      <c r="H88" s="53"/>
      <c r="I88" s="31"/>
      <c r="J88" s="53"/>
      <c r="K88" s="31"/>
      <c r="L88" s="53"/>
      <c r="M88" s="31">
        <f t="shared" si="4"/>
        <v>142865.19981998278</v>
      </c>
      <c r="N88" s="53"/>
      <c r="O88" s="31">
        <f t="shared" si="5"/>
        <v>144865.31261746254</v>
      </c>
      <c r="P88" s="53"/>
      <c r="Q88" s="53"/>
      <c r="R88" s="53"/>
      <c r="S88" s="53"/>
    </row>
    <row r="89" spans="1:24" ht="12.75" customHeight="1" x14ac:dyDescent="0.25">
      <c r="A89" s="55"/>
      <c r="B89" s="55"/>
      <c r="C89" s="41"/>
      <c r="D89" s="41"/>
      <c r="E89" s="43" t="s">
        <v>45</v>
      </c>
      <c r="F89" s="53"/>
      <c r="G89" s="53">
        <v>119835.18292918711</v>
      </c>
      <c r="H89" s="53"/>
      <c r="I89" s="31"/>
      <c r="J89" s="53"/>
      <c r="K89" s="31"/>
      <c r="L89" s="53"/>
      <c r="M89" s="31">
        <f t="shared" si="4"/>
        <v>121512.87549019573</v>
      </c>
      <c r="N89" s="53"/>
      <c r="O89" s="31">
        <f t="shared" si="5"/>
        <v>123214.05574705848</v>
      </c>
      <c r="P89" s="53"/>
      <c r="Q89" s="53"/>
      <c r="R89" s="53"/>
      <c r="S89" s="53"/>
    </row>
    <row r="90" spans="1:24" ht="12.75" customHeight="1" x14ac:dyDescent="0.25">
      <c r="A90" s="55"/>
      <c r="B90" s="55"/>
      <c r="C90" s="41"/>
      <c r="D90" s="41"/>
      <c r="E90" s="43" t="s">
        <v>46</v>
      </c>
      <c r="F90" s="53"/>
      <c r="G90" s="53">
        <v>98510.375379107994</v>
      </c>
      <c r="H90" s="53"/>
      <c r="I90" s="31"/>
      <c r="J90" s="53"/>
      <c r="K90" s="31"/>
      <c r="L90" s="53"/>
      <c r="M90" s="31">
        <f t="shared" si="4"/>
        <v>99889.520634415501</v>
      </c>
      <c r="N90" s="53"/>
      <c r="O90" s="31">
        <f t="shared" si="5"/>
        <v>101287.97392329732</v>
      </c>
      <c r="P90" s="53"/>
      <c r="Q90" s="53"/>
      <c r="R90" s="53"/>
      <c r="S90" s="53"/>
    </row>
    <row r="91" spans="1:24" ht="12.75" customHeight="1" x14ac:dyDescent="0.25">
      <c r="A91" s="55"/>
      <c r="B91" s="55"/>
      <c r="C91" s="42">
        <v>148</v>
      </c>
      <c r="D91" s="41"/>
      <c r="E91" s="43" t="s">
        <v>41</v>
      </c>
      <c r="F91" s="53">
        <v>35</v>
      </c>
      <c r="G91" s="53">
        <v>153987.30432339723</v>
      </c>
      <c r="H91" s="53"/>
      <c r="I91" s="31"/>
      <c r="J91" s="53"/>
      <c r="K91" s="31"/>
      <c r="L91" s="53"/>
      <c r="M91" s="31">
        <f t="shared" si="4"/>
        <v>156143.12658392478</v>
      </c>
      <c r="N91" s="53"/>
      <c r="O91" s="31">
        <f t="shared" si="5"/>
        <v>158329.13035609972</v>
      </c>
      <c r="P91" s="53"/>
      <c r="Q91" s="53"/>
      <c r="R91" s="53"/>
      <c r="S91" s="53"/>
    </row>
    <row r="92" spans="1:24" ht="12.75" customHeight="1" x14ac:dyDescent="0.25">
      <c r="A92" s="55"/>
      <c r="B92" s="55"/>
      <c r="C92" s="50">
        <v>149</v>
      </c>
      <c r="D92" s="41"/>
      <c r="E92" s="43" t="s">
        <v>60</v>
      </c>
      <c r="F92" s="53">
        <v>1</v>
      </c>
      <c r="G92" s="53">
        <v>146569.09872679136</v>
      </c>
      <c r="H92" s="53"/>
      <c r="I92" s="31"/>
      <c r="J92" s="53"/>
      <c r="K92" s="31"/>
      <c r="L92" s="53"/>
      <c r="M92" s="31">
        <f t="shared" si="4"/>
        <v>148621.06610896645</v>
      </c>
      <c r="N92" s="53"/>
      <c r="O92" s="31">
        <f t="shared" si="5"/>
        <v>150701.761034492</v>
      </c>
      <c r="P92" s="53"/>
      <c r="Q92" s="53"/>
      <c r="R92" s="53"/>
      <c r="S92" s="53"/>
    </row>
    <row r="93" spans="1:24" ht="12.75" customHeight="1" x14ac:dyDescent="0.25">
      <c r="A93" s="55"/>
      <c r="B93" s="55"/>
      <c r="C93" s="50">
        <v>150</v>
      </c>
      <c r="D93" s="41"/>
      <c r="E93" s="43" t="s">
        <v>47</v>
      </c>
      <c r="F93" s="53">
        <v>2</v>
      </c>
      <c r="G93" s="53">
        <v>112090.15065158323</v>
      </c>
      <c r="H93" s="53"/>
      <c r="I93" s="31"/>
      <c r="J93" s="53"/>
      <c r="K93" s="31"/>
      <c r="L93" s="53"/>
      <c r="M93" s="31">
        <f t="shared" si="4"/>
        <v>113659.4127607054</v>
      </c>
      <c r="N93" s="53"/>
      <c r="O93" s="31">
        <f t="shared" si="5"/>
        <v>115250.64453935527</v>
      </c>
      <c r="P93" s="53"/>
      <c r="Q93" s="53"/>
      <c r="R93" s="53"/>
      <c r="S93" s="53"/>
    </row>
    <row r="94" spans="1:24" ht="12.75" customHeight="1" x14ac:dyDescent="0.25">
      <c r="A94" s="55"/>
      <c r="B94" s="55"/>
      <c r="C94" s="50">
        <v>151</v>
      </c>
      <c r="D94" s="41"/>
      <c r="E94" s="43" t="s">
        <v>28</v>
      </c>
      <c r="F94" s="53">
        <v>1</v>
      </c>
      <c r="G94" s="53">
        <v>97849.121396623683</v>
      </c>
      <c r="H94" s="53"/>
      <c r="I94" s="31"/>
      <c r="J94" s="53"/>
      <c r="K94" s="31"/>
      <c r="L94" s="53"/>
      <c r="M94" s="31">
        <f t="shared" si="4"/>
        <v>99219.009096176422</v>
      </c>
      <c r="N94" s="53"/>
      <c r="O94" s="31">
        <f t="shared" si="5"/>
        <v>100608.07522352289</v>
      </c>
      <c r="P94" s="53"/>
      <c r="Q94" s="53"/>
      <c r="R94" s="53"/>
      <c r="S94" s="53"/>
    </row>
    <row r="95" spans="1:24" ht="12.75" customHeight="1" x14ac:dyDescent="0.25">
      <c r="A95" s="55"/>
      <c r="B95" s="55"/>
      <c r="C95" s="50">
        <v>152</v>
      </c>
      <c r="D95" s="41"/>
      <c r="E95" s="43" t="s">
        <v>66</v>
      </c>
      <c r="F95" s="53">
        <v>2</v>
      </c>
      <c r="G95" s="53">
        <v>85840.141025069068</v>
      </c>
      <c r="H95" s="53"/>
      <c r="I95" s="31"/>
      <c r="J95" s="53"/>
      <c r="K95" s="31"/>
      <c r="L95" s="53"/>
      <c r="M95" s="31">
        <f t="shared" si="4"/>
        <v>87041.902999420039</v>
      </c>
      <c r="N95" s="53"/>
      <c r="O95" s="31">
        <f t="shared" si="5"/>
        <v>88260.489641411914</v>
      </c>
      <c r="P95" s="53"/>
      <c r="Q95" s="53"/>
      <c r="R95" s="53"/>
      <c r="S95" s="53"/>
    </row>
    <row r="96" spans="1:24" ht="12.75" customHeight="1" x14ac:dyDescent="0.25">
      <c r="A96" s="55"/>
      <c r="B96" s="55"/>
      <c r="C96" s="50">
        <v>153</v>
      </c>
      <c r="D96" s="41"/>
      <c r="E96" s="43" t="s">
        <v>67</v>
      </c>
      <c r="F96" s="53">
        <v>11</v>
      </c>
      <c r="G96" s="53">
        <v>81417.846670944884</v>
      </c>
      <c r="H96" s="53"/>
      <c r="I96" s="31"/>
      <c r="J96" s="53"/>
      <c r="K96" s="31"/>
      <c r="L96" s="53"/>
      <c r="M96" s="31">
        <f t="shared" si="4"/>
        <v>82557.696524338113</v>
      </c>
      <c r="N96" s="53"/>
      <c r="O96" s="31">
        <f t="shared" si="5"/>
        <v>83713.504275678846</v>
      </c>
      <c r="P96" s="53"/>
      <c r="Q96" s="53"/>
      <c r="R96" s="53"/>
      <c r="S96" s="53"/>
    </row>
    <row r="97" spans="1:19" ht="12.75" customHeight="1" x14ac:dyDescent="0.25">
      <c r="A97" s="55"/>
      <c r="B97" s="55"/>
      <c r="C97" s="50">
        <v>154</v>
      </c>
      <c r="D97" s="41"/>
      <c r="E97" s="43" t="s">
        <v>107</v>
      </c>
      <c r="F97" s="53">
        <v>1</v>
      </c>
      <c r="G97" s="53">
        <v>80546.308854950184</v>
      </c>
      <c r="H97" s="53"/>
      <c r="I97" s="31"/>
      <c r="J97" s="53"/>
      <c r="K97" s="31"/>
      <c r="L97" s="53"/>
      <c r="M97" s="31">
        <f t="shared" si="4"/>
        <v>81673.957178919489</v>
      </c>
      <c r="N97" s="53"/>
      <c r="O97" s="31">
        <f t="shared" si="5"/>
        <v>82817.39257942437</v>
      </c>
      <c r="P97" s="53"/>
      <c r="Q97" s="53"/>
      <c r="R97" s="53"/>
      <c r="S97" s="53"/>
    </row>
    <row r="98" spans="1:19" ht="12.75" customHeight="1" x14ac:dyDescent="0.25">
      <c r="A98" s="55"/>
      <c r="B98" s="55"/>
      <c r="C98" s="50">
        <v>155</v>
      </c>
      <c r="D98" s="41"/>
      <c r="E98" s="43" t="s">
        <v>21</v>
      </c>
      <c r="F98" s="53">
        <v>2</v>
      </c>
      <c r="G98" s="53">
        <v>67102.077981183422</v>
      </c>
      <c r="H98" s="53"/>
      <c r="I98" s="31"/>
      <c r="J98" s="53"/>
      <c r="K98" s="31"/>
      <c r="L98" s="54"/>
      <c r="M98" s="31">
        <f t="shared" si="4"/>
        <v>68041.507072919994</v>
      </c>
      <c r="N98" s="54"/>
      <c r="O98" s="31">
        <f t="shared" si="5"/>
        <v>68994.088171940879</v>
      </c>
      <c r="P98" s="53"/>
      <c r="Q98" s="53"/>
      <c r="R98" s="53"/>
      <c r="S98" s="53"/>
    </row>
    <row r="99" spans="1:19" ht="12.75" customHeight="1" x14ac:dyDescent="0.25">
      <c r="A99" s="55"/>
      <c r="B99" s="55"/>
      <c r="C99" s="41"/>
      <c r="D99" s="41"/>
      <c r="E99" s="68" t="s">
        <v>22</v>
      </c>
      <c r="F99" s="27">
        <f>SUM(F85:F98)</f>
        <v>155</v>
      </c>
      <c r="G99" s="53"/>
      <c r="H99" s="27">
        <f>SUM(H85:H98)</f>
        <v>0</v>
      </c>
      <c r="I99" s="31"/>
      <c r="J99" s="27">
        <f>SUM(J85:J98)</f>
        <v>0</v>
      </c>
      <c r="K99" s="31"/>
      <c r="L99" s="31">
        <f>SUM(L85:L98)</f>
        <v>0</v>
      </c>
      <c r="M99" s="31"/>
      <c r="N99" s="31">
        <f>SUM(N85:N98)</f>
        <v>0</v>
      </c>
      <c r="O99" s="31"/>
      <c r="P99" s="27">
        <f>SUM(P85:P98)</f>
        <v>0</v>
      </c>
      <c r="Q99" s="53"/>
      <c r="R99" s="27">
        <f>SUM(R85:R98)</f>
        <v>0</v>
      </c>
      <c r="S99" s="53"/>
    </row>
    <row r="100" spans="1:19" ht="12.75" customHeight="1" x14ac:dyDescent="0.2">
      <c r="A100" s="55"/>
      <c r="B100" s="55"/>
      <c r="E100" s="26"/>
      <c r="F100" s="53"/>
      <c r="G100" s="53"/>
      <c r="H100" s="53"/>
      <c r="I100" s="31"/>
      <c r="J100" s="53"/>
      <c r="K100" s="31"/>
      <c r="L100" s="31"/>
      <c r="M100" s="31"/>
      <c r="N100" s="31"/>
      <c r="O100" s="31"/>
      <c r="P100" s="53"/>
      <c r="Q100" s="53"/>
      <c r="R100" s="53"/>
      <c r="S100" s="53"/>
    </row>
    <row r="101" spans="1:19" ht="12.75" customHeight="1" x14ac:dyDescent="0.2">
      <c r="A101" s="55"/>
      <c r="B101" s="55"/>
      <c r="E101" s="28" t="s">
        <v>48</v>
      </c>
      <c r="F101" s="53"/>
      <c r="G101" s="53"/>
      <c r="H101" s="53"/>
      <c r="I101" s="31"/>
      <c r="J101" s="53"/>
      <c r="K101" s="31"/>
      <c r="L101" s="31"/>
      <c r="M101" s="31"/>
      <c r="N101" s="31"/>
      <c r="O101" s="31"/>
      <c r="P101" s="53"/>
      <c r="Q101" s="53"/>
      <c r="R101" s="53"/>
      <c r="S101" s="53"/>
    </row>
    <row r="102" spans="1:19" ht="12.75" customHeight="1" x14ac:dyDescent="0.2">
      <c r="A102" s="55"/>
      <c r="B102" s="55"/>
      <c r="E102" s="28" t="s">
        <v>40</v>
      </c>
      <c r="F102" s="53"/>
      <c r="G102" s="53"/>
      <c r="H102" s="53"/>
      <c r="I102" s="31"/>
      <c r="J102" s="53"/>
      <c r="K102" s="31"/>
      <c r="L102" s="31"/>
      <c r="M102" s="31"/>
      <c r="N102" s="31"/>
      <c r="O102" s="31"/>
      <c r="P102" s="53"/>
      <c r="Q102" s="53"/>
      <c r="R102" s="53"/>
      <c r="S102" s="53"/>
    </row>
    <row r="103" spans="1:19" ht="12.75" customHeight="1" x14ac:dyDescent="0.25">
      <c r="A103" s="59"/>
      <c r="B103" s="55"/>
      <c r="C103" s="46">
        <v>156</v>
      </c>
      <c r="D103" s="44"/>
      <c r="E103" s="48" t="s">
        <v>42</v>
      </c>
      <c r="F103" s="53">
        <v>590</v>
      </c>
      <c r="G103" s="53"/>
      <c r="H103" s="53"/>
      <c r="I103" s="31"/>
      <c r="J103" s="53"/>
      <c r="K103" s="31"/>
      <c r="L103" s="53"/>
      <c r="M103" s="31"/>
      <c r="N103" s="53"/>
      <c r="O103" s="31"/>
      <c r="P103" s="53"/>
      <c r="Q103" s="53"/>
      <c r="R103" s="53"/>
      <c r="S103" s="53"/>
    </row>
    <row r="104" spans="1:19" ht="12.75" customHeight="1" x14ac:dyDescent="0.25">
      <c r="A104" s="55"/>
      <c r="B104" s="55"/>
      <c r="C104" s="48"/>
      <c r="D104" s="44"/>
      <c r="E104" s="45" t="s">
        <v>49</v>
      </c>
      <c r="F104" s="53"/>
      <c r="G104" s="53">
        <v>169554.64185356969</v>
      </c>
      <c r="I104" s="31"/>
      <c r="J104" s="53"/>
      <c r="K104" s="31"/>
      <c r="L104" s="53"/>
      <c r="M104" s="31">
        <f t="shared" ref="M104:M111" si="6">G104*(1+$T$8)</f>
        <v>171928.40683951965</v>
      </c>
      <c r="N104" s="53"/>
      <c r="O104" s="31">
        <f t="shared" ref="O104:O111" si="7">M104*(1+$T$8)</f>
        <v>174335.40453527292</v>
      </c>
      <c r="P104" s="53"/>
      <c r="Q104" s="53"/>
      <c r="R104" s="53"/>
      <c r="S104" s="53"/>
    </row>
    <row r="105" spans="1:19" ht="12.75" customHeight="1" x14ac:dyDescent="0.25">
      <c r="A105" s="55"/>
      <c r="B105" s="55"/>
      <c r="C105" s="48"/>
      <c r="D105" s="44"/>
      <c r="E105" s="45" t="s">
        <v>43</v>
      </c>
      <c r="F105" s="53"/>
      <c r="G105" s="53">
        <v>148751.74357702225</v>
      </c>
      <c r="H105" s="53"/>
      <c r="I105" s="31"/>
      <c r="J105" s="53"/>
      <c r="K105" s="31"/>
      <c r="L105" s="53"/>
      <c r="M105" s="31">
        <f t="shared" si="6"/>
        <v>150834.26798710055</v>
      </c>
      <c r="N105" s="53"/>
      <c r="O105" s="31">
        <f t="shared" si="7"/>
        <v>152945.94773891996</v>
      </c>
      <c r="P105" s="53"/>
      <c r="Q105" s="53"/>
      <c r="R105" s="53"/>
      <c r="S105" s="53"/>
    </row>
    <row r="106" spans="1:19" ht="12.75" customHeight="1" x14ac:dyDescent="0.25">
      <c r="A106" s="55"/>
      <c r="B106" s="55"/>
      <c r="C106" s="48"/>
      <c r="D106" s="44"/>
      <c r="E106" s="45" t="s">
        <v>44</v>
      </c>
      <c r="F106" s="53"/>
      <c r="G106" s="53">
        <v>130417.78018909926</v>
      </c>
      <c r="H106" s="53"/>
      <c r="I106" s="31"/>
      <c r="J106" s="53"/>
      <c r="K106" s="31"/>
      <c r="L106" s="53"/>
      <c r="M106" s="31">
        <f t="shared" si="6"/>
        <v>132243.62911174665</v>
      </c>
      <c r="N106" s="53"/>
      <c r="O106" s="31">
        <f t="shared" si="7"/>
        <v>134095.03991931109</v>
      </c>
      <c r="P106" s="53"/>
      <c r="Q106" s="53"/>
      <c r="R106" s="53"/>
      <c r="S106" s="53"/>
    </row>
    <row r="107" spans="1:19" ht="12.75" customHeight="1" x14ac:dyDescent="0.25">
      <c r="A107" s="55"/>
      <c r="B107" s="55"/>
      <c r="C107" s="44"/>
      <c r="D107" s="44"/>
      <c r="E107" s="48" t="s">
        <v>45</v>
      </c>
      <c r="F107" s="53"/>
      <c r="G107" s="53">
        <v>109172.77915414756</v>
      </c>
      <c r="H107" s="53"/>
      <c r="I107" s="31"/>
      <c r="J107" s="53"/>
      <c r="K107" s="31"/>
      <c r="L107" s="53"/>
      <c r="M107" s="31">
        <f t="shared" si="6"/>
        <v>110701.19806230563</v>
      </c>
      <c r="N107" s="53"/>
      <c r="O107" s="31">
        <f t="shared" si="7"/>
        <v>112251.01483517791</v>
      </c>
      <c r="P107" s="53"/>
      <c r="Q107" s="53"/>
      <c r="R107" s="53"/>
      <c r="S107" s="53"/>
    </row>
    <row r="108" spans="1:19" ht="12.75" customHeight="1" x14ac:dyDescent="0.25">
      <c r="A108" s="55"/>
      <c r="B108" s="55"/>
      <c r="C108" s="44"/>
      <c r="D108" s="44"/>
      <c r="E108" s="48" t="s">
        <v>46</v>
      </c>
      <c r="F108" s="53"/>
      <c r="G108" s="53">
        <v>85185.220892991652</v>
      </c>
      <c r="H108" s="53"/>
      <c r="I108" s="31"/>
      <c r="J108" s="53"/>
      <c r="K108" s="31"/>
      <c r="L108" s="53"/>
      <c r="M108" s="31">
        <f t="shared" si="6"/>
        <v>86377.813985493543</v>
      </c>
      <c r="N108" s="53"/>
      <c r="O108" s="31">
        <f t="shared" si="7"/>
        <v>87587.10338129045</v>
      </c>
      <c r="P108" s="53"/>
      <c r="Q108" s="53"/>
      <c r="R108" s="53"/>
      <c r="S108" s="53"/>
    </row>
    <row r="109" spans="1:19" ht="12.75" customHeight="1" x14ac:dyDescent="0.25">
      <c r="A109" s="59"/>
      <c r="B109" s="55"/>
      <c r="C109" s="47"/>
      <c r="D109" s="44"/>
      <c r="E109" s="48" t="s">
        <v>69</v>
      </c>
      <c r="F109" s="53"/>
      <c r="G109" s="53">
        <v>68829.890878502862</v>
      </c>
      <c r="H109" s="53"/>
      <c r="I109" s="31"/>
      <c r="J109" s="53"/>
      <c r="K109" s="31"/>
      <c r="L109" s="53"/>
      <c r="M109" s="31">
        <f t="shared" si="6"/>
        <v>69793.509350801905</v>
      </c>
      <c r="N109" s="53"/>
      <c r="O109" s="31">
        <f t="shared" si="7"/>
        <v>70770.618481713129</v>
      </c>
      <c r="P109" s="53"/>
      <c r="Q109" s="53"/>
      <c r="R109" s="53"/>
      <c r="S109" s="53"/>
    </row>
    <row r="110" spans="1:19" ht="12.75" customHeight="1" x14ac:dyDescent="0.25">
      <c r="A110" s="59"/>
      <c r="B110" s="55"/>
      <c r="C110" s="46">
        <v>157</v>
      </c>
      <c r="D110" s="44"/>
      <c r="E110" s="48" t="s">
        <v>50</v>
      </c>
      <c r="F110" s="53">
        <v>200</v>
      </c>
      <c r="G110" s="53">
        <v>42872.566634482486</v>
      </c>
      <c r="H110" s="53"/>
      <c r="I110" s="31"/>
      <c r="J110" s="53"/>
      <c r="K110" s="31"/>
      <c r="L110" s="53"/>
      <c r="M110" s="31">
        <f t="shared" si="6"/>
        <v>43472.782567365241</v>
      </c>
      <c r="N110" s="53"/>
      <c r="O110" s="31">
        <f t="shared" si="7"/>
        <v>44081.401523308356</v>
      </c>
      <c r="P110" s="53"/>
      <c r="Q110" s="53"/>
      <c r="R110" s="53"/>
      <c r="S110" s="53"/>
    </row>
    <row r="111" spans="1:19" ht="12.75" customHeight="1" x14ac:dyDescent="0.25">
      <c r="A111" s="59"/>
      <c r="B111" s="55"/>
      <c r="C111" s="46">
        <v>158</v>
      </c>
      <c r="D111" s="44"/>
      <c r="E111" s="48" t="s">
        <v>51</v>
      </c>
      <c r="F111" s="53">
        <v>270</v>
      </c>
      <c r="G111" s="53">
        <v>26885.928207370765</v>
      </c>
      <c r="H111" s="53"/>
      <c r="I111" s="31"/>
      <c r="J111" s="53"/>
      <c r="K111" s="31"/>
      <c r="L111" s="54"/>
      <c r="M111" s="31">
        <f t="shared" si="6"/>
        <v>27262.331202273956</v>
      </c>
      <c r="N111" s="54"/>
      <c r="O111" s="31">
        <f t="shared" si="7"/>
        <v>27644.00383910579</v>
      </c>
      <c r="P111" s="53"/>
      <c r="Q111" s="53"/>
      <c r="R111" s="53"/>
      <c r="S111" s="53"/>
    </row>
    <row r="112" spans="1:19" ht="12.75" customHeight="1" x14ac:dyDescent="0.25">
      <c r="A112" s="55"/>
      <c r="B112" s="55"/>
      <c r="C112" s="44"/>
      <c r="D112" s="44"/>
      <c r="E112" s="68" t="s">
        <v>22</v>
      </c>
      <c r="F112" s="27">
        <f>SUM(F103:F111)</f>
        <v>1060</v>
      </c>
      <c r="G112" s="53"/>
      <c r="H112" s="27">
        <f>SUM(H103:H111)</f>
        <v>0</v>
      </c>
      <c r="I112" s="31"/>
      <c r="J112" s="27">
        <f>SUM(J103:J111)</f>
        <v>0</v>
      </c>
      <c r="K112" s="31"/>
      <c r="L112" s="31">
        <f>SUM(L103:L111)</f>
        <v>0</v>
      </c>
      <c r="M112" s="31"/>
      <c r="N112" s="31">
        <f>SUM(N103:N111)</f>
        <v>0</v>
      </c>
      <c r="O112" s="31"/>
      <c r="P112" s="27">
        <f>SUM(P103:P111)</f>
        <v>0</v>
      </c>
      <c r="Q112" s="53"/>
      <c r="R112" s="27">
        <f>SUM(R103:R111)</f>
        <v>0</v>
      </c>
      <c r="S112" s="53"/>
    </row>
    <row r="113" spans="1:19" ht="12.75" customHeight="1" x14ac:dyDescent="0.2">
      <c r="A113" s="55"/>
      <c r="B113" s="55"/>
      <c r="E113" s="26"/>
      <c r="F113" s="53"/>
      <c r="G113" s="53"/>
      <c r="H113" s="53"/>
      <c r="I113" s="31"/>
      <c r="J113" s="53"/>
      <c r="K113" s="31"/>
      <c r="L113" s="31"/>
      <c r="M113" s="31"/>
      <c r="N113" s="31"/>
      <c r="O113" s="31"/>
      <c r="P113" s="53"/>
      <c r="Q113" s="53"/>
      <c r="R113" s="53"/>
      <c r="S113" s="53"/>
    </row>
    <row r="114" spans="1:19" ht="12.75" customHeight="1" x14ac:dyDescent="0.2">
      <c r="A114" s="55"/>
      <c r="B114" s="55"/>
      <c r="E114" s="28" t="s">
        <v>52</v>
      </c>
      <c r="F114" s="53"/>
      <c r="G114" s="53"/>
      <c r="H114" s="53"/>
      <c r="I114" s="31"/>
      <c r="J114" s="53"/>
      <c r="K114" s="31"/>
      <c r="L114" s="31"/>
      <c r="M114" s="31"/>
      <c r="N114" s="31"/>
      <c r="O114" s="31"/>
      <c r="P114" s="53"/>
      <c r="Q114" s="53"/>
      <c r="R114" s="53"/>
      <c r="S114" s="53"/>
    </row>
    <row r="115" spans="1:19" ht="12.75" customHeight="1" x14ac:dyDescent="0.2">
      <c r="A115" s="55"/>
      <c r="B115" s="55"/>
      <c r="E115" s="28" t="s">
        <v>53</v>
      </c>
      <c r="F115" s="53"/>
      <c r="G115" s="53"/>
      <c r="H115" s="53"/>
      <c r="I115" s="31"/>
      <c r="J115" s="53"/>
      <c r="K115" s="31"/>
      <c r="L115" s="31"/>
      <c r="M115" s="31"/>
      <c r="N115" s="31"/>
      <c r="O115" s="31"/>
      <c r="P115" s="53"/>
      <c r="Q115" s="53"/>
      <c r="R115" s="53"/>
      <c r="S115" s="53"/>
    </row>
    <row r="116" spans="1:19" ht="12.75" customHeight="1" x14ac:dyDescent="0.25">
      <c r="A116" s="59"/>
      <c r="B116" s="55"/>
      <c r="C116" s="50">
        <v>159</v>
      </c>
      <c r="D116" s="49"/>
      <c r="E116" s="52" t="s">
        <v>108</v>
      </c>
      <c r="F116" s="53">
        <v>1</v>
      </c>
      <c r="G116" s="53">
        <v>190015.51220814243</v>
      </c>
      <c r="H116" s="53"/>
      <c r="I116" s="31"/>
      <c r="J116" s="53"/>
      <c r="K116" s="31"/>
      <c r="L116" s="53"/>
      <c r="M116" s="31">
        <f t="shared" ref="M116:M136" si="8">G116*(1+$T$8)</f>
        <v>192675.72937905643</v>
      </c>
      <c r="N116" s="53"/>
      <c r="O116" s="31">
        <f t="shared" ref="O116:O123" si="9">M116*(1+$T$8)</f>
        <v>195373.18959036321</v>
      </c>
      <c r="P116" s="53"/>
      <c r="Q116" s="53"/>
      <c r="R116" s="53"/>
      <c r="S116" s="53"/>
    </row>
    <row r="117" spans="1:19" ht="12.75" customHeight="1" x14ac:dyDescent="0.25">
      <c r="A117" s="59"/>
      <c r="B117" s="55"/>
      <c r="C117" s="50">
        <v>160</v>
      </c>
      <c r="D117" s="49"/>
      <c r="E117" s="52" t="s">
        <v>71</v>
      </c>
      <c r="F117" s="53">
        <v>1</v>
      </c>
      <c r="G117" s="53">
        <v>181089.08769288874</v>
      </c>
      <c r="H117" s="53"/>
      <c r="I117" s="31"/>
      <c r="J117" s="53"/>
      <c r="K117" s="31"/>
      <c r="L117" s="53"/>
      <c r="M117" s="31">
        <f t="shared" si="8"/>
        <v>183624.3349205892</v>
      </c>
      <c r="N117" s="53"/>
      <c r="O117" s="31">
        <f t="shared" si="9"/>
        <v>186195.07560947744</v>
      </c>
      <c r="P117" s="53"/>
      <c r="Q117" s="53"/>
      <c r="R117" s="53"/>
      <c r="S117" s="53"/>
    </row>
    <row r="118" spans="1:19" ht="12.75" customHeight="1" x14ac:dyDescent="0.25">
      <c r="A118" s="55"/>
      <c r="B118" s="55"/>
      <c r="C118" s="50">
        <v>161</v>
      </c>
      <c r="D118" s="49"/>
      <c r="E118" s="52" t="s">
        <v>109</v>
      </c>
      <c r="F118" s="53">
        <v>1</v>
      </c>
      <c r="G118" s="53">
        <v>169645.8492994296</v>
      </c>
      <c r="H118" s="53"/>
      <c r="I118" s="31"/>
      <c r="J118" s="53"/>
      <c r="K118" s="31"/>
      <c r="L118" s="53"/>
      <c r="M118" s="31">
        <f t="shared" si="8"/>
        <v>172020.89118962162</v>
      </c>
      <c r="N118" s="53"/>
      <c r="O118" s="31">
        <f t="shared" si="9"/>
        <v>174429.18366627631</v>
      </c>
      <c r="P118" s="53"/>
      <c r="Q118" s="53"/>
      <c r="R118" s="53"/>
      <c r="S118" s="53"/>
    </row>
    <row r="119" spans="1:19" ht="12.75" customHeight="1" x14ac:dyDescent="0.25">
      <c r="A119" s="55"/>
      <c r="B119" s="59"/>
      <c r="C119" s="50">
        <v>162</v>
      </c>
      <c r="D119" s="49"/>
      <c r="E119" s="52" t="s">
        <v>70</v>
      </c>
      <c r="F119" s="53">
        <v>2</v>
      </c>
      <c r="G119" s="53">
        <v>158226.96240850582</v>
      </c>
      <c r="H119" s="53"/>
      <c r="I119" s="31"/>
      <c r="J119" s="53"/>
      <c r="K119" s="31"/>
      <c r="L119" s="53"/>
      <c r="M119" s="31">
        <f t="shared" si="8"/>
        <v>160442.1398822249</v>
      </c>
      <c r="N119" s="53"/>
      <c r="O119" s="31">
        <f t="shared" si="9"/>
        <v>162688.32984057604</v>
      </c>
      <c r="P119" s="53"/>
      <c r="Q119" s="53"/>
      <c r="R119" s="53"/>
      <c r="S119" s="53"/>
    </row>
    <row r="120" spans="1:19" ht="12.75" customHeight="1" x14ac:dyDescent="0.25">
      <c r="A120" s="55"/>
      <c r="B120" s="55"/>
      <c r="C120" s="50">
        <v>163</v>
      </c>
      <c r="D120" s="49"/>
      <c r="E120" s="52" t="s">
        <v>78</v>
      </c>
      <c r="F120" s="53">
        <v>1</v>
      </c>
      <c r="G120" s="53">
        <v>125828.27218423196</v>
      </c>
      <c r="H120" s="53"/>
      <c r="I120" s="31"/>
      <c r="J120" s="53"/>
      <c r="K120" s="31"/>
      <c r="L120" s="53"/>
      <c r="M120" s="31">
        <f t="shared" si="8"/>
        <v>127589.86799481121</v>
      </c>
      <c r="N120" s="53"/>
      <c r="O120" s="31">
        <f t="shared" si="9"/>
        <v>129376.12614673856</v>
      </c>
      <c r="P120" s="53"/>
      <c r="Q120" s="53"/>
      <c r="R120" s="53"/>
      <c r="S120" s="53"/>
    </row>
    <row r="121" spans="1:19" ht="12.75" customHeight="1" x14ac:dyDescent="0.25">
      <c r="A121" s="55"/>
      <c r="B121" s="55"/>
      <c r="C121" s="50">
        <v>164</v>
      </c>
      <c r="D121" s="49"/>
      <c r="E121" s="52" t="s">
        <v>72</v>
      </c>
      <c r="F121" s="53">
        <v>2</v>
      </c>
      <c r="G121" s="53">
        <v>118345.46131347527</v>
      </c>
      <c r="H121" s="53"/>
      <c r="I121" s="31"/>
      <c r="J121" s="53"/>
      <c r="K121" s="31"/>
      <c r="L121" s="53"/>
      <c r="M121" s="31">
        <f t="shared" si="8"/>
        <v>120002.29777186393</v>
      </c>
      <c r="N121" s="53"/>
      <c r="O121" s="31">
        <f t="shared" si="9"/>
        <v>121682.32994067002</v>
      </c>
      <c r="P121" s="53"/>
      <c r="Q121" s="53"/>
      <c r="R121" s="53"/>
      <c r="S121" s="53"/>
    </row>
    <row r="122" spans="1:19" ht="12.75" customHeight="1" x14ac:dyDescent="0.25">
      <c r="B122" s="55"/>
      <c r="C122" s="50">
        <v>165</v>
      </c>
      <c r="D122" s="49"/>
      <c r="E122" s="52" t="s">
        <v>54</v>
      </c>
      <c r="F122" s="53">
        <v>11</v>
      </c>
      <c r="G122" s="53">
        <v>111719.28218746437</v>
      </c>
      <c r="H122" s="53"/>
      <c r="I122" s="31"/>
      <c r="J122" s="53"/>
      <c r="K122" s="31"/>
      <c r="L122" s="53"/>
      <c r="M122" s="31">
        <f t="shared" si="8"/>
        <v>113283.35213808887</v>
      </c>
      <c r="N122" s="53"/>
      <c r="O122" s="31">
        <f t="shared" si="9"/>
        <v>114869.31906802212</v>
      </c>
      <c r="P122" s="53"/>
      <c r="Q122" s="53"/>
      <c r="R122" s="53"/>
      <c r="S122" s="53"/>
    </row>
    <row r="123" spans="1:19" ht="12.75" customHeight="1" x14ac:dyDescent="0.25">
      <c r="A123" s="55"/>
      <c r="B123" s="55"/>
      <c r="C123" s="50">
        <v>166</v>
      </c>
      <c r="D123" s="49"/>
      <c r="E123" s="52" t="s">
        <v>76</v>
      </c>
      <c r="F123" s="53">
        <v>1</v>
      </c>
      <c r="G123" s="53">
        <v>107319.49452507748</v>
      </c>
      <c r="H123" s="53"/>
      <c r="I123" s="31"/>
      <c r="J123" s="53"/>
      <c r="K123" s="31"/>
      <c r="L123" s="53"/>
      <c r="M123" s="31">
        <f t="shared" si="8"/>
        <v>108821.96744842856</v>
      </c>
      <c r="N123" s="53"/>
      <c r="O123" s="31">
        <f t="shared" si="9"/>
        <v>110345.47499270657</v>
      </c>
      <c r="P123" s="53"/>
      <c r="Q123" s="53"/>
      <c r="R123" s="53"/>
      <c r="S123" s="53"/>
    </row>
    <row r="124" spans="1:19" ht="12.75" customHeight="1" x14ac:dyDescent="0.25">
      <c r="A124" s="55"/>
      <c r="B124" s="55"/>
      <c r="C124" s="50">
        <v>167</v>
      </c>
      <c r="D124" s="49"/>
      <c r="E124" s="52" t="s">
        <v>31</v>
      </c>
      <c r="F124" s="53">
        <v>25</v>
      </c>
      <c r="G124" s="53"/>
      <c r="H124" s="53"/>
      <c r="I124" s="31"/>
      <c r="J124" s="53"/>
      <c r="K124" s="31"/>
      <c r="L124" s="53"/>
      <c r="M124" s="31"/>
      <c r="N124" s="53"/>
      <c r="O124" s="31"/>
      <c r="P124" s="53"/>
      <c r="Q124" s="53"/>
      <c r="R124" s="53"/>
      <c r="S124" s="53"/>
    </row>
    <row r="125" spans="1:19" ht="12.75" customHeight="1" x14ac:dyDescent="0.25">
      <c r="A125" s="55"/>
      <c r="B125" s="55"/>
      <c r="C125" s="49"/>
      <c r="D125" s="49"/>
      <c r="E125" s="52" t="s">
        <v>32</v>
      </c>
      <c r="F125" s="53"/>
      <c r="G125" s="53">
        <v>103839.67711150569</v>
      </c>
      <c r="H125" s="53"/>
      <c r="I125" s="31"/>
      <c r="J125" s="53"/>
      <c r="K125" s="31"/>
      <c r="L125" s="53"/>
      <c r="M125" s="31">
        <f t="shared" si="8"/>
        <v>105293.43259106677</v>
      </c>
      <c r="N125" s="53"/>
      <c r="O125" s="31">
        <f t="shared" ref="O125:O136" si="10">M125*(1+$T$8)</f>
        <v>106767.54064734171</v>
      </c>
      <c r="P125" s="53"/>
      <c r="Q125" s="53"/>
      <c r="R125" s="53"/>
      <c r="S125" s="53"/>
    </row>
    <row r="126" spans="1:19" ht="12.75" customHeight="1" x14ac:dyDescent="0.25">
      <c r="A126" s="55"/>
      <c r="B126" s="55"/>
      <c r="C126" s="49"/>
      <c r="D126" s="49"/>
      <c r="E126" s="52" t="s">
        <v>33</v>
      </c>
      <c r="F126" s="53"/>
      <c r="G126" s="53">
        <v>94103.282265960472</v>
      </c>
      <c r="H126" s="53"/>
      <c r="I126" s="31"/>
      <c r="J126" s="53"/>
      <c r="K126" s="31"/>
      <c r="L126" s="53"/>
      <c r="M126" s="31">
        <f t="shared" si="8"/>
        <v>95420.728217683922</v>
      </c>
      <c r="N126" s="53"/>
      <c r="O126" s="31">
        <f t="shared" si="10"/>
        <v>96756.618412731492</v>
      </c>
      <c r="P126" s="53"/>
      <c r="Q126" s="53"/>
      <c r="R126" s="53"/>
      <c r="S126" s="53"/>
    </row>
    <row r="127" spans="1:19" ht="12.75" customHeight="1" x14ac:dyDescent="0.25">
      <c r="A127" s="55"/>
      <c r="B127" s="55"/>
      <c r="C127" s="49"/>
      <c r="D127" s="49"/>
      <c r="E127" s="52" t="s">
        <v>19</v>
      </c>
      <c r="F127" s="53"/>
      <c r="G127" s="53">
        <v>81191.094826376517</v>
      </c>
      <c r="H127" s="53"/>
      <c r="I127" s="31"/>
      <c r="J127" s="53"/>
      <c r="K127" s="31"/>
      <c r="L127" s="53"/>
      <c r="M127" s="31">
        <f t="shared" si="8"/>
        <v>82327.770153945792</v>
      </c>
      <c r="N127" s="53"/>
      <c r="O127" s="31">
        <f t="shared" si="10"/>
        <v>83480.358936101038</v>
      </c>
      <c r="P127" s="53"/>
      <c r="Q127" s="53"/>
      <c r="R127" s="53"/>
      <c r="S127" s="53"/>
    </row>
    <row r="128" spans="1:19" ht="12.75" customHeight="1" x14ac:dyDescent="0.25">
      <c r="A128" s="55"/>
      <c r="B128" s="55"/>
      <c r="C128" s="50">
        <v>168</v>
      </c>
      <c r="D128" s="49"/>
      <c r="E128" s="52" t="s">
        <v>73</v>
      </c>
      <c r="F128" s="53">
        <v>1</v>
      </c>
      <c r="G128" s="53">
        <v>95701.946108671633</v>
      </c>
      <c r="H128" s="53"/>
      <c r="I128" s="31"/>
      <c r="J128" s="53"/>
      <c r="K128" s="31"/>
      <c r="L128" s="53"/>
      <c r="M128" s="31">
        <f t="shared" si="8"/>
        <v>97041.773354193036</v>
      </c>
      <c r="N128" s="53"/>
      <c r="O128" s="31">
        <f t="shared" si="10"/>
        <v>98400.358181151736</v>
      </c>
      <c r="P128" s="53"/>
      <c r="Q128" s="53"/>
      <c r="R128" s="53"/>
      <c r="S128" s="53"/>
    </row>
    <row r="129" spans="1:19" ht="12.75" customHeight="1" x14ac:dyDescent="0.25">
      <c r="A129" s="55"/>
      <c r="B129" s="55"/>
      <c r="C129" s="50">
        <v>169</v>
      </c>
      <c r="D129" s="49"/>
      <c r="E129" s="52" t="s">
        <v>110</v>
      </c>
      <c r="F129" s="53">
        <v>1</v>
      </c>
      <c r="G129" s="53">
        <v>92284.200429087854</v>
      </c>
      <c r="H129" s="53"/>
      <c r="I129" s="31"/>
      <c r="J129" s="53"/>
      <c r="K129" s="31"/>
      <c r="L129" s="53"/>
      <c r="M129" s="31">
        <f t="shared" si="8"/>
        <v>93576.179235095085</v>
      </c>
      <c r="N129" s="53"/>
      <c r="O129" s="31">
        <f t="shared" si="10"/>
        <v>94886.245744386411</v>
      </c>
      <c r="P129" s="53"/>
      <c r="Q129" s="53"/>
      <c r="R129" s="53"/>
      <c r="S129" s="53"/>
    </row>
    <row r="130" spans="1:19" ht="12.75" customHeight="1" x14ac:dyDescent="0.25">
      <c r="A130" s="55"/>
      <c r="B130" s="55"/>
      <c r="C130" s="50">
        <v>170</v>
      </c>
      <c r="D130" s="49"/>
      <c r="E130" s="52" t="s">
        <v>111</v>
      </c>
      <c r="F130" s="53">
        <v>1</v>
      </c>
      <c r="G130" s="53">
        <v>88675.172467214536</v>
      </c>
      <c r="H130" s="53"/>
      <c r="I130" s="31"/>
      <c r="J130" s="53"/>
      <c r="K130" s="31"/>
      <c r="L130" s="53"/>
      <c r="M130" s="31">
        <f t="shared" si="8"/>
        <v>89916.624881755546</v>
      </c>
      <c r="N130" s="53"/>
      <c r="O130" s="31">
        <f t="shared" si="10"/>
        <v>91175.457630100122</v>
      </c>
      <c r="P130" s="53"/>
      <c r="Q130" s="53"/>
      <c r="R130" s="53"/>
      <c r="S130" s="53"/>
    </row>
    <row r="131" spans="1:19" ht="12.75" customHeight="1" x14ac:dyDescent="0.25">
      <c r="A131" s="55"/>
      <c r="B131" s="55"/>
      <c r="C131" s="50">
        <v>171</v>
      </c>
      <c r="D131" s="49"/>
      <c r="E131" s="52" t="s">
        <v>55</v>
      </c>
      <c r="F131" s="53">
        <v>25</v>
      </c>
      <c r="G131" s="53">
        <v>87821.369432359279</v>
      </c>
      <c r="H131" s="53"/>
      <c r="I131" s="31"/>
      <c r="J131" s="53"/>
      <c r="K131" s="31"/>
      <c r="L131" s="53"/>
      <c r="M131" s="31">
        <f t="shared" si="8"/>
        <v>89050.868604412317</v>
      </c>
      <c r="N131" s="53"/>
      <c r="O131" s="31">
        <f t="shared" si="10"/>
        <v>90297.580764874088</v>
      </c>
      <c r="P131" s="53"/>
      <c r="Q131" s="53"/>
      <c r="R131" s="53"/>
      <c r="S131" s="53"/>
    </row>
    <row r="132" spans="1:19" ht="12.75" customHeight="1" x14ac:dyDescent="0.25">
      <c r="A132" s="55"/>
      <c r="B132" s="55"/>
      <c r="C132" s="50">
        <v>172</v>
      </c>
      <c r="D132" s="49"/>
      <c r="E132" s="52" t="s">
        <v>77</v>
      </c>
      <c r="F132" s="53">
        <v>5</v>
      </c>
      <c r="G132" s="53">
        <v>87821.369432359279</v>
      </c>
      <c r="H132" s="53"/>
      <c r="I132" s="31"/>
      <c r="J132" s="53"/>
      <c r="K132" s="31"/>
      <c r="L132" s="53"/>
      <c r="M132" s="31">
        <f t="shared" si="8"/>
        <v>89050.868604412317</v>
      </c>
      <c r="N132" s="53"/>
      <c r="O132" s="31">
        <f t="shared" si="10"/>
        <v>90297.580764874088</v>
      </c>
      <c r="P132" s="53"/>
      <c r="Q132" s="53"/>
      <c r="R132" s="53"/>
      <c r="S132" s="53"/>
    </row>
    <row r="133" spans="1:19" ht="12.75" customHeight="1" x14ac:dyDescent="0.25">
      <c r="A133" s="55"/>
      <c r="B133" s="55"/>
      <c r="C133" s="50">
        <v>173</v>
      </c>
      <c r="D133" s="49"/>
      <c r="E133" s="52" t="s">
        <v>112</v>
      </c>
      <c r="F133" s="53">
        <v>1</v>
      </c>
      <c r="G133" s="53">
        <v>87821.369432359279</v>
      </c>
      <c r="H133" s="53"/>
      <c r="I133" s="31"/>
      <c r="J133" s="53"/>
      <c r="K133" s="31"/>
      <c r="L133" s="53"/>
      <c r="M133" s="31">
        <f t="shared" si="8"/>
        <v>89050.868604412317</v>
      </c>
      <c r="N133" s="53"/>
      <c r="O133" s="31">
        <f t="shared" si="10"/>
        <v>90297.580764874088</v>
      </c>
      <c r="P133" s="53"/>
      <c r="Q133" s="53"/>
      <c r="R133" s="53"/>
      <c r="S133" s="53"/>
    </row>
    <row r="134" spans="1:19" ht="12.75" customHeight="1" x14ac:dyDescent="0.25">
      <c r="A134" s="59"/>
      <c r="B134" s="55"/>
      <c r="C134" s="50">
        <v>174</v>
      </c>
      <c r="D134" s="49"/>
      <c r="E134" s="52" t="s">
        <v>127</v>
      </c>
      <c r="F134" s="53">
        <v>1</v>
      </c>
      <c r="G134" s="53">
        <v>87821.369432359279</v>
      </c>
      <c r="H134" s="53"/>
      <c r="I134" s="31"/>
      <c r="J134" s="53"/>
      <c r="K134" s="31"/>
      <c r="L134" s="53"/>
      <c r="M134" s="31">
        <f t="shared" si="8"/>
        <v>89050.868604412317</v>
      </c>
      <c r="N134" s="53"/>
      <c r="O134" s="31">
        <f t="shared" si="10"/>
        <v>90297.580764874088</v>
      </c>
      <c r="P134" s="53"/>
      <c r="Q134" s="53"/>
      <c r="R134" s="53"/>
      <c r="S134" s="53"/>
    </row>
    <row r="135" spans="1:19" ht="12.75" customHeight="1" x14ac:dyDescent="0.25">
      <c r="A135" s="59"/>
      <c r="B135" s="55"/>
      <c r="C135" s="50">
        <v>175</v>
      </c>
      <c r="D135" s="49"/>
      <c r="E135" s="52" t="s">
        <v>74</v>
      </c>
      <c r="F135" s="53">
        <v>2</v>
      </c>
      <c r="G135" s="53">
        <v>84678.512860436589</v>
      </c>
      <c r="H135" s="53"/>
      <c r="I135" s="31"/>
      <c r="J135" s="53"/>
      <c r="K135" s="31"/>
      <c r="L135" s="53"/>
      <c r="M135" s="31">
        <f t="shared" si="8"/>
        <v>85864.012040482703</v>
      </c>
      <c r="N135" s="53"/>
      <c r="O135" s="31">
        <f t="shared" si="10"/>
        <v>87066.10820904946</v>
      </c>
      <c r="P135" s="53"/>
      <c r="Q135" s="53"/>
      <c r="R135" s="53"/>
      <c r="S135" s="53"/>
    </row>
    <row r="136" spans="1:19" ht="12.75" customHeight="1" x14ac:dyDescent="0.25">
      <c r="A136" s="59"/>
      <c r="B136" s="55"/>
      <c r="C136" s="50">
        <v>176</v>
      </c>
      <c r="D136" s="49"/>
      <c r="E136" s="52" t="s">
        <v>113</v>
      </c>
      <c r="F136" s="53">
        <v>1</v>
      </c>
      <c r="G136" s="53">
        <v>73878.031146525784</v>
      </c>
      <c r="H136" s="53"/>
      <c r="I136" s="31"/>
      <c r="J136" s="53"/>
      <c r="K136" s="31"/>
      <c r="L136" s="54"/>
      <c r="M136" s="31">
        <f t="shared" si="8"/>
        <v>74912.323582577141</v>
      </c>
      <c r="N136" s="54"/>
      <c r="O136" s="31">
        <f t="shared" si="10"/>
        <v>75961.096112733227</v>
      </c>
      <c r="P136" s="53"/>
      <c r="Q136" s="53"/>
      <c r="R136" s="53"/>
      <c r="S136" s="53"/>
    </row>
    <row r="137" spans="1:19" ht="12.75" customHeight="1" x14ac:dyDescent="0.25">
      <c r="A137" s="55"/>
      <c r="B137" s="55"/>
      <c r="C137" s="49"/>
      <c r="D137" s="49"/>
      <c r="E137" s="68" t="s">
        <v>22</v>
      </c>
      <c r="F137" s="27">
        <f>SUM(F116:F136)</f>
        <v>83</v>
      </c>
      <c r="G137" s="53"/>
      <c r="H137" s="27">
        <f>SUM(H116:H136)</f>
        <v>0</v>
      </c>
      <c r="I137" s="31"/>
      <c r="J137" s="27">
        <f>SUM(J116:J136)</f>
        <v>0</v>
      </c>
      <c r="K137" s="31"/>
      <c r="L137" s="31">
        <f>SUM(L116:L136)</f>
        <v>0</v>
      </c>
      <c r="M137" s="31"/>
      <c r="N137" s="31">
        <f>SUM(N116:N136)</f>
        <v>0</v>
      </c>
      <c r="O137" s="31"/>
      <c r="P137" s="27">
        <f>SUM(P116:P136)</f>
        <v>0</v>
      </c>
      <c r="Q137" s="53"/>
      <c r="R137" s="27">
        <f>SUM(R116:R136)</f>
        <v>0</v>
      </c>
      <c r="S137" s="53"/>
    </row>
    <row r="138" spans="1:19" ht="12.75" customHeight="1" x14ac:dyDescent="0.2">
      <c r="D138" s="28"/>
      <c r="E138" s="28"/>
      <c r="F138" s="53"/>
      <c r="G138" s="53"/>
      <c r="H138" s="53"/>
      <c r="I138" s="31"/>
      <c r="J138" s="53"/>
      <c r="K138" s="31"/>
      <c r="L138" s="31"/>
      <c r="M138" s="31"/>
      <c r="N138" s="31"/>
      <c r="O138" s="31"/>
      <c r="P138" s="53"/>
      <c r="Q138" s="53"/>
      <c r="R138" s="53"/>
      <c r="S138" s="53"/>
    </row>
    <row r="139" spans="1:19" ht="12.75" customHeight="1" x14ac:dyDescent="0.2">
      <c r="D139" s="28"/>
      <c r="E139" s="67" t="s">
        <v>114</v>
      </c>
      <c r="F139" s="27">
        <f>F137+F112+F99+F80</f>
        <v>1530</v>
      </c>
      <c r="G139" s="53"/>
      <c r="H139" s="27">
        <f>H137+H112+H99+H80</f>
        <v>0</v>
      </c>
      <c r="I139" s="31"/>
      <c r="J139" s="27">
        <f>J137+J112+J99+J80</f>
        <v>0</v>
      </c>
      <c r="K139" s="31"/>
      <c r="L139" s="27">
        <f>L137+L112+L99+L80</f>
        <v>0</v>
      </c>
      <c r="M139" s="31"/>
      <c r="N139" s="27">
        <f>N137+N112+N99+N80</f>
        <v>0</v>
      </c>
      <c r="O139" s="31"/>
      <c r="P139" s="27">
        <f>P137+P112+P99+P80</f>
        <v>0</v>
      </c>
      <c r="Q139" s="53"/>
      <c r="R139" s="27">
        <f>R137+R112+R99+R80</f>
        <v>0</v>
      </c>
      <c r="S139" s="53"/>
    </row>
    <row r="140" spans="1:19" x14ac:dyDescent="0.2">
      <c r="E140" s="28"/>
      <c r="F140" s="14"/>
      <c r="G140" s="14"/>
      <c r="Q140" s="53"/>
      <c r="S140" s="14"/>
    </row>
    <row r="141" spans="1:19" x14ac:dyDescent="0.2">
      <c r="E141" s="28"/>
      <c r="F141" s="14"/>
      <c r="G141" s="14"/>
      <c r="Q141" s="53"/>
      <c r="S141" s="14"/>
    </row>
    <row r="142" spans="1:19" x14ac:dyDescent="0.2">
      <c r="E142" s="28"/>
      <c r="F142" s="14"/>
      <c r="G142" s="14"/>
      <c r="Q142" s="53"/>
      <c r="S142" s="14"/>
    </row>
    <row r="143" spans="1:19" x14ac:dyDescent="0.2">
      <c r="E143" s="28"/>
      <c r="F143" s="14"/>
      <c r="G143" s="14"/>
      <c r="Q143" s="53"/>
      <c r="S143" s="14"/>
    </row>
    <row r="144" spans="1:19" x14ac:dyDescent="0.2">
      <c r="E144" s="28"/>
      <c r="F144" s="14"/>
      <c r="G144" s="14"/>
      <c r="Q144" s="53"/>
      <c r="S144" s="14"/>
    </row>
    <row r="145" spans="1:19" x14ac:dyDescent="0.2">
      <c r="E145" s="28"/>
      <c r="F145" s="14"/>
      <c r="G145" s="14"/>
      <c r="Q145" s="53"/>
      <c r="S145" s="14"/>
    </row>
    <row r="146" spans="1:19" x14ac:dyDescent="0.2">
      <c r="E146" s="28"/>
      <c r="F146" s="14"/>
      <c r="G146" s="14"/>
      <c r="Q146" s="53"/>
      <c r="S146" s="14"/>
    </row>
    <row r="147" spans="1:19" x14ac:dyDescent="0.2">
      <c r="E147" s="28"/>
      <c r="F147" s="14"/>
      <c r="G147" s="14"/>
      <c r="Q147" s="53"/>
      <c r="S147" s="14"/>
    </row>
    <row r="148" spans="1:19" x14ac:dyDescent="0.2">
      <c r="E148" s="28"/>
      <c r="F148" s="14"/>
      <c r="G148" s="14"/>
      <c r="Q148" s="53"/>
      <c r="S148" s="14"/>
    </row>
    <row r="149" spans="1:19" x14ac:dyDescent="0.2">
      <c r="E149" s="28"/>
      <c r="F149" s="14"/>
      <c r="G149" s="14"/>
      <c r="Q149" s="53"/>
      <c r="S149" s="14"/>
    </row>
    <row r="150" spans="1:19" x14ac:dyDescent="0.2">
      <c r="E150" s="28"/>
      <c r="F150" s="14"/>
      <c r="G150" s="14"/>
      <c r="Q150" s="53"/>
      <c r="S150" s="14"/>
    </row>
    <row r="151" spans="1:19" x14ac:dyDescent="0.2">
      <c r="E151" s="28"/>
      <c r="F151" s="14"/>
      <c r="G151" s="14"/>
      <c r="Q151" s="53"/>
      <c r="S151" s="14"/>
    </row>
    <row r="152" spans="1:19" x14ac:dyDescent="0.2">
      <c r="A152" s="66"/>
      <c r="B152" s="66"/>
      <c r="D152" s="29"/>
      <c r="E152" s="29"/>
      <c r="F152" s="30"/>
      <c r="G152" s="14"/>
      <c r="Q152" s="53"/>
      <c r="S152" s="14"/>
    </row>
    <row r="153" spans="1:19" x14ac:dyDescent="0.2">
      <c r="G153" s="14"/>
      <c r="Q153" s="53"/>
      <c r="S153" s="14"/>
    </row>
    <row r="154" spans="1:19" x14ac:dyDescent="0.2">
      <c r="G154" s="14"/>
      <c r="Q154" s="53"/>
      <c r="S154" s="14"/>
    </row>
    <row r="155" spans="1:19" x14ac:dyDescent="0.2">
      <c r="E155" s="28"/>
      <c r="G155" s="14"/>
      <c r="Q155" s="53"/>
      <c r="S155" s="14"/>
    </row>
    <row r="156" spans="1:19" x14ac:dyDescent="0.2">
      <c r="E156" s="28"/>
      <c r="G156" s="14"/>
      <c r="Q156" s="53"/>
      <c r="S156" s="14"/>
    </row>
    <row r="157" spans="1:19" x14ac:dyDescent="0.2">
      <c r="E157" s="28"/>
      <c r="F157" s="14"/>
      <c r="G157" s="14"/>
      <c r="Q157" s="53"/>
      <c r="S157" s="14"/>
    </row>
    <row r="158" spans="1:19" x14ac:dyDescent="0.2">
      <c r="E158" s="28"/>
      <c r="F158" s="14"/>
      <c r="G158" s="14"/>
      <c r="Q158" s="53"/>
      <c r="S158" s="14"/>
    </row>
    <row r="159" spans="1:19" x14ac:dyDescent="0.2">
      <c r="E159" s="28"/>
      <c r="F159" s="14"/>
      <c r="G159" s="14"/>
      <c r="Q159" s="53"/>
      <c r="S159" s="14"/>
    </row>
    <row r="160" spans="1:19" x14ac:dyDescent="0.2">
      <c r="E160" s="28"/>
      <c r="F160" s="14"/>
      <c r="G160" s="14"/>
      <c r="Q160" s="53"/>
      <c r="S160" s="14"/>
    </row>
    <row r="161" spans="5:19" x14ac:dyDescent="0.2">
      <c r="E161" s="28"/>
      <c r="F161" s="14"/>
      <c r="G161" s="14"/>
      <c r="Q161" s="53"/>
      <c r="S161" s="14"/>
    </row>
    <row r="162" spans="5:19" x14ac:dyDescent="0.2">
      <c r="E162" s="28"/>
      <c r="F162" s="14"/>
      <c r="G162" s="14"/>
      <c r="Q162" s="53"/>
      <c r="S162" s="14"/>
    </row>
    <row r="163" spans="5:19" x14ac:dyDescent="0.2">
      <c r="E163" s="28"/>
      <c r="F163" s="14"/>
      <c r="G163" s="14"/>
      <c r="Q163" s="53"/>
      <c r="S163" s="14"/>
    </row>
    <row r="164" spans="5:19" x14ac:dyDescent="0.2">
      <c r="E164" s="28"/>
      <c r="F164" s="14"/>
      <c r="G164" s="14"/>
      <c r="Q164" s="53"/>
      <c r="S164" s="14"/>
    </row>
    <row r="165" spans="5:19" x14ac:dyDescent="0.2">
      <c r="E165" s="28"/>
      <c r="F165" s="14"/>
      <c r="G165" s="14"/>
      <c r="Q165" s="53"/>
      <c r="S165" s="14"/>
    </row>
    <row r="166" spans="5:19" x14ac:dyDescent="0.2">
      <c r="E166" s="28"/>
      <c r="F166" s="14"/>
      <c r="G166" s="14"/>
      <c r="Q166" s="53"/>
      <c r="S166" s="14"/>
    </row>
    <row r="167" spans="5:19" x14ac:dyDescent="0.2">
      <c r="E167" s="28"/>
      <c r="F167" s="14"/>
      <c r="G167" s="14"/>
      <c r="Q167" s="53"/>
      <c r="S167" s="14"/>
    </row>
    <row r="168" spans="5:19" x14ac:dyDescent="0.2">
      <c r="E168" s="28"/>
      <c r="F168" s="14"/>
      <c r="G168" s="14"/>
      <c r="Q168" s="53"/>
      <c r="S168" s="14"/>
    </row>
    <row r="169" spans="5:19" x14ac:dyDescent="0.2">
      <c r="E169" s="28"/>
      <c r="F169" s="14"/>
      <c r="G169" s="14"/>
      <c r="Q169" s="53"/>
      <c r="S169" s="14"/>
    </row>
    <row r="170" spans="5:19" x14ac:dyDescent="0.2">
      <c r="E170" s="28"/>
      <c r="F170" s="14"/>
      <c r="G170" s="14"/>
      <c r="Q170" s="53"/>
      <c r="S170" s="14"/>
    </row>
    <row r="171" spans="5:19" x14ac:dyDescent="0.2">
      <c r="E171" s="28"/>
      <c r="F171" s="14"/>
      <c r="G171" s="14"/>
      <c r="Q171" s="53"/>
      <c r="S171" s="14"/>
    </row>
    <row r="172" spans="5:19" x14ac:dyDescent="0.2">
      <c r="E172" s="28"/>
      <c r="F172" s="14"/>
      <c r="G172" s="14"/>
      <c r="Q172" s="53"/>
      <c r="S172" s="14"/>
    </row>
    <row r="173" spans="5:19" x14ac:dyDescent="0.2">
      <c r="E173" s="28"/>
      <c r="F173" s="14"/>
      <c r="G173" s="14"/>
      <c r="Q173" s="53"/>
      <c r="S173" s="14"/>
    </row>
    <row r="174" spans="5:19" x14ac:dyDescent="0.2">
      <c r="E174" s="28"/>
      <c r="F174" s="14"/>
      <c r="G174" s="14"/>
      <c r="Q174" s="53"/>
      <c r="S174" s="14"/>
    </row>
    <row r="175" spans="5:19" x14ac:dyDescent="0.2">
      <c r="E175" s="28"/>
      <c r="F175" s="14"/>
      <c r="G175" s="14"/>
      <c r="Q175" s="53"/>
      <c r="S175" s="14"/>
    </row>
    <row r="176" spans="5:19" x14ac:dyDescent="0.2">
      <c r="E176" s="28"/>
      <c r="F176" s="14"/>
      <c r="G176" s="14"/>
      <c r="Q176" s="53"/>
      <c r="S176" s="14"/>
    </row>
    <row r="177" spans="5:19" x14ac:dyDescent="0.2">
      <c r="E177" s="28"/>
      <c r="F177" s="14"/>
      <c r="G177" s="14"/>
      <c r="Q177" s="53"/>
      <c r="S177" s="14"/>
    </row>
    <row r="178" spans="5:19" x14ac:dyDescent="0.2">
      <c r="E178" s="28"/>
      <c r="F178" s="14"/>
      <c r="G178" s="14"/>
      <c r="Q178" s="53"/>
      <c r="S178" s="14"/>
    </row>
    <row r="179" spans="5:19" x14ac:dyDescent="0.2">
      <c r="E179" s="28"/>
      <c r="F179" s="14"/>
      <c r="G179" s="14"/>
      <c r="Q179" s="53"/>
      <c r="S179" s="14"/>
    </row>
    <row r="180" spans="5:19" x14ac:dyDescent="0.2">
      <c r="E180" s="28"/>
      <c r="F180" s="14"/>
      <c r="G180" s="14"/>
      <c r="Q180" s="53"/>
      <c r="S180" s="14"/>
    </row>
    <row r="181" spans="5:19" x14ac:dyDescent="0.2">
      <c r="E181" s="28"/>
      <c r="F181" s="14"/>
      <c r="G181" s="14"/>
      <c r="Q181" s="53"/>
      <c r="S181" s="14"/>
    </row>
    <row r="182" spans="5:19" x14ac:dyDescent="0.2">
      <c r="E182" s="28"/>
      <c r="F182" s="14"/>
      <c r="G182" s="14"/>
      <c r="Q182" s="53"/>
      <c r="S182" s="14"/>
    </row>
    <row r="183" spans="5:19" x14ac:dyDescent="0.2">
      <c r="E183" s="28"/>
      <c r="F183" s="14"/>
      <c r="G183" s="14"/>
      <c r="Q183" s="53"/>
      <c r="S183" s="14"/>
    </row>
    <row r="184" spans="5:19" x14ac:dyDescent="0.2">
      <c r="E184" s="28"/>
      <c r="F184" s="14"/>
      <c r="G184" s="14"/>
      <c r="Q184" s="53"/>
      <c r="S184" s="14"/>
    </row>
    <row r="185" spans="5:19" x14ac:dyDescent="0.2">
      <c r="E185" s="28"/>
      <c r="F185" s="14"/>
      <c r="G185" s="14"/>
      <c r="Q185" s="53"/>
      <c r="S185" s="14"/>
    </row>
    <row r="186" spans="5:19" x14ac:dyDescent="0.2">
      <c r="E186" s="28"/>
      <c r="F186" s="14"/>
      <c r="G186" s="14"/>
      <c r="Q186" s="53"/>
      <c r="S186" s="14"/>
    </row>
    <row r="187" spans="5:19" x14ac:dyDescent="0.2">
      <c r="E187" s="28"/>
      <c r="F187" s="14"/>
      <c r="G187" s="14"/>
      <c r="Q187" s="53"/>
      <c r="S187" s="14"/>
    </row>
    <row r="188" spans="5:19" x14ac:dyDescent="0.2">
      <c r="E188" s="28"/>
      <c r="F188" s="14"/>
      <c r="G188" s="14"/>
      <c r="Q188" s="53"/>
      <c r="S188" s="14"/>
    </row>
    <row r="189" spans="5:19" x14ac:dyDescent="0.2">
      <c r="E189" s="28"/>
      <c r="F189" s="14"/>
      <c r="G189" s="14"/>
      <c r="Q189" s="53"/>
      <c r="S189" s="14"/>
    </row>
    <row r="190" spans="5:19" x14ac:dyDescent="0.2">
      <c r="E190" s="28"/>
      <c r="F190" s="14"/>
      <c r="G190" s="14"/>
      <c r="Q190" s="53"/>
      <c r="S190" s="14"/>
    </row>
    <row r="191" spans="5:19" x14ac:dyDescent="0.2">
      <c r="E191" s="28"/>
      <c r="F191" s="14"/>
      <c r="G191" s="14"/>
      <c r="Q191" s="53"/>
      <c r="S191" s="14"/>
    </row>
    <row r="192" spans="5:19" x14ac:dyDescent="0.2">
      <c r="E192" s="28"/>
      <c r="F192" s="14"/>
      <c r="G192" s="14"/>
      <c r="Q192" s="53"/>
      <c r="S192" s="14"/>
    </row>
    <row r="193" spans="1:19" x14ac:dyDescent="0.2">
      <c r="E193" s="28"/>
      <c r="F193" s="14"/>
      <c r="G193" s="14"/>
      <c r="Q193" s="53"/>
      <c r="S193" s="14"/>
    </row>
    <row r="194" spans="1:19" x14ac:dyDescent="0.2">
      <c r="E194" s="28"/>
      <c r="F194" s="14"/>
      <c r="G194" s="14"/>
      <c r="Q194" s="53"/>
      <c r="S194" s="14"/>
    </row>
    <row r="195" spans="1:19" x14ac:dyDescent="0.2">
      <c r="A195" s="66"/>
      <c r="B195" s="66"/>
      <c r="D195" s="29"/>
      <c r="E195" s="29"/>
      <c r="F195" s="30"/>
      <c r="G195" s="14"/>
      <c r="Q195" s="53"/>
      <c r="S195" s="14"/>
    </row>
    <row r="196" spans="1:19" x14ac:dyDescent="0.2">
      <c r="G196" s="14"/>
      <c r="Q196" s="53"/>
      <c r="S196" s="14"/>
    </row>
    <row r="197" spans="1:19" x14ac:dyDescent="0.2">
      <c r="G197" s="14"/>
      <c r="Q197" s="53"/>
      <c r="S197" s="14"/>
    </row>
    <row r="198" spans="1:19" x14ac:dyDescent="0.2">
      <c r="E198" s="28"/>
      <c r="G198" s="14"/>
      <c r="Q198" s="23"/>
      <c r="S198" s="23"/>
    </row>
    <row r="199" spans="1:19" x14ac:dyDescent="0.2">
      <c r="E199" s="28"/>
      <c r="G199" s="14"/>
      <c r="Q199" s="23"/>
      <c r="S199" s="23"/>
    </row>
    <row r="200" spans="1:19" x14ac:dyDescent="0.2">
      <c r="E200" s="28"/>
      <c r="F200" s="14"/>
      <c r="G200" s="14"/>
      <c r="Q200" s="23"/>
      <c r="S200" s="23"/>
    </row>
    <row r="201" spans="1:19" x14ac:dyDescent="0.2">
      <c r="E201" s="28"/>
      <c r="F201" s="14"/>
      <c r="G201" s="14"/>
      <c r="Q201" s="23"/>
      <c r="S201" s="23"/>
    </row>
    <row r="202" spans="1:19" x14ac:dyDescent="0.2">
      <c r="E202" s="28"/>
      <c r="F202" s="14"/>
      <c r="G202" s="14"/>
      <c r="Q202" s="23"/>
      <c r="S202" s="23"/>
    </row>
    <row r="203" spans="1:19" x14ac:dyDescent="0.2">
      <c r="E203" s="28"/>
      <c r="F203" s="14"/>
      <c r="G203" s="14"/>
      <c r="Q203" s="23"/>
      <c r="S203" s="23"/>
    </row>
    <row r="204" spans="1:19" x14ac:dyDescent="0.2">
      <c r="E204" s="28"/>
      <c r="F204" s="14"/>
      <c r="G204" s="14"/>
      <c r="Q204" s="23"/>
      <c r="S204" s="23"/>
    </row>
    <row r="205" spans="1:19" x14ac:dyDescent="0.2">
      <c r="E205" s="28"/>
      <c r="F205" s="14"/>
      <c r="G205" s="14"/>
      <c r="Q205" s="23"/>
      <c r="S205" s="23"/>
    </row>
    <row r="206" spans="1:19" x14ac:dyDescent="0.2">
      <c r="E206" s="28"/>
      <c r="F206" s="14"/>
      <c r="G206" s="14"/>
      <c r="Q206" s="23"/>
      <c r="S206" s="23"/>
    </row>
    <row r="207" spans="1:19" x14ac:dyDescent="0.2">
      <c r="E207" s="28"/>
      <c r="F207" s="14"/>
      <c r="G207" s="14"/>
      <c r="Q207" s="23"/>
      <c r="S207" s="23"/>
    </row>
    <row r="208" spans="1:19" x14ac:dyDescent="0.2">
      <c r="E208" s="28"/>
      <c r="F208" s="14"/>
      <c r="G208" s="14"/>
      <c r="Q208" s="23"/>
      <c r="S208" s="23"/>
    </row>
    <row r="209" spans="5:19" x14ac:dyDescent="0.2">
      <c r="E209" s="28"/>
      <c r="F209" s="14"/>
      <c r="G209" s="14"/>
      <c r="Q209" s="23"/>
      <c r="S209" s="23"/>
    </row>
    <row r="210" spans="5:19" x14ac:dyDescent="0.2">
      <c r="E210" s="28"/>
      <c r="F210" s="14"/>
      <c r="G210" s="14"/>
      <c r="Q210" s="23"/>
      <c r="S210" s="23"/>
    </row>
    <row r="211" spans="5:19" x14ac:dyDescent="0.2">
      <c r="E211" s="28"/>
      <c r="F211" s="14"/>
      <c r="G211" s="14"/>
      <c r="Q211" s="23"/>
      <c r="S211" s="23"/>
    </row>
    <row r="212" spans="5:19" x14ac:dyDescent="0.2">
      <c r="E212" s="28"/>
      <c r="F212" s="14"/>
      <c r="G212" s="14"/>
      <c r="Q212" s="23"/>
      <c r="S212" s="23"/>
    </row>
    <row r="213" spans="5:19" x14ac:dyDescent="0.2">
      <c r="E213" s="28"/>
      <c r="F213" s="14"/>
      <c r="G213" s="14"/>
      <c r="Q213" s="23"/>
      <c r="S213" s="23"/>
    </row>
    <row r="214" spans="5:19" x14ac:dyDescent="0.2">
      <c r="E214" s="28"/>
      <c r="F214" s="14"/>
      <c r="G214" s="14"/>
      <c r="Q214" s="23"/>
      <c r="S214" s="23"/>
    </row>
    <row r="215" spans="5:19" x14ac:dyDescent="0.2">
      <c r="E215" s="28"/>
      <c r="F215" s="14"/>
      <c r="G215" s="14"/>
      <c r="Q215" s="23"/>
      <c r="S215" s="23"/>
    </row>
    <row r="216" spans="5:19" x14ac:dyDescent="0.2">
      <c r="E216" s="28"/>
      <c r="F216" s="14"/>
      <c r="G216" s="14"/>
      <c r="Q216" s="23"/>
      <c r="S216" s="23"/>
    </row>
    <row r="217" spans="5:19" x14ac:dyDescent="0.2">
      <c r="E217" s="28"/>
      <c r="F217" s="14"/>
      <c r="G217" s="14"/>
      <c r="Q217" s="23"/>
      <c r="S217" s="23"/>
    </row>
    <row r="218" spans="5:19" x14ac:dyDescent="0.2">
      <c r="E218" s="28"/>
      <c r="F218" s="14"/>
      <c r="G218" s="14"/>
      <c r="Q218" s="23"/>
      <c r="S218" s="23"/>
    </row>
    <row r="219" spans="5:19" x14ac:dyDescent="0.2">
      <c r="E219" s="28"/>
      <c r="F219" s="14"/>
      <c r="G219" s="14"/>
      <c r="Q219" s="23"/>
      <c r="S219" s="23"/>
    </row>
    <row r="220" spans="5:19" x14ac:dyDescent="0.2">
      <c r="E220" s="28"/>
      <c r="F220" s="14"/>
      <c r="G220" s="14"/>
      <c r="Q220" s="23"/>
      <c r="S220" s="23"/>
    </row>
    <row r="221" spans="5:19" x14ac:dyDescent="0.2">
      <c r="E221" s="28"/>
      <c r="F221" s="14"/>
      <c r="G221" s="14"/>
      <c r="Q221" s="23"/>
      <c r="S221" s="23"/>
    </row>
    <row r="222" spans="5:19" x14ac:dyDescent="0.2">
      <c r="E222" s="28"/>
      <c r="F222" s="14"/>
      <c r="G222" s="14"/>
      <c r="Q222" s="23"/>
      <c r="S222" s="23"/>
    </row>
    <row r="223" spans="5:19" x14ac:dyDescent="0.2">
      <c r="E223" s="28"/>
      <c r="F223" s="14"/>
      <c r="G223" s="14"/>
      <c r="Q223" s="23"/>
      <c r="S223" s="23"/>
    </row>
    <row r="224" spans="5:19" x14ac:dyDescent="0.2">
      <c r="E224" s="28"/>
      <c r="F224" s="14"/>
      <c r="G224" s="14"/>
      <c r="Q224" s="23"/>
      <c r="S224" s="23"/>
    </row>
    <row r="225" spans="1:19" x14ac:dyDescent="0.2">
      <c r="E225" s="28"/>
      <c r="F225" s="14"/>
      <c r="G225" s="14"/>
      <c r="Q225" s="23"/>
      <c r="S225" s="23"/>
    </row>
    <row r="226" spans="1:19" x14ac:dyDescent="0.2">
      <c r="E226" s="28"/>
      <c r="F226" s="14"/>
      <c r="G226" s="14"/>
      <c r="Q226" s="23"/>
      <c r="S226" s="23"/>
    </row>
    <row r="227" spans="1:19" x14ac:dyDescent="0.2">
      <c r="E227" s="28"/>
      <c r="F227" s="14"/>
      <c r="G227" s="14"/>
      <c r="Q227" s="23"/>
      <c r="S227" s="23"/>
    </row>
    <row r="228" spans="1:19" x14ac:dyDescent="0.2">
      <c r="E228" s="28"/>
      <c r="F228" s="14"/>
      <c r="G228" s="14"/>
      <c r="Q228" s="23"/>
      <c r="S228" s="23"/>
    </row>
    <row r="229" spans="1:19" x14ac:dyDescent="0.2">
      <c r="E229" s="28"/>
      <c r="F229" s="14"/>
      <c r="G229" s="14"/>
      <c r="Q229" s="23"/>
      <c r="S229" s="23"/>
    </row>
    <row r="230" spans="1:19" x14ac:dyDescent="0.2">
      <c r="E230" s="28"/>
      <c r="F230" s="14"/>
      <c r="G230" s="14"/>
      <c r="Q230" s="23"/>
      <c r="S230" s="23"/>
    </row>
    <row r="231" spans="1:19" x14ac:dyDescent="0.2">
      <c r="E231" s="28"/>
      <c r="F231" s="14"/>
      <c r="G231" s="14"/>
      <c r="Q231" s="23"/>
      <c r="S231" s="23"/>
    </row>
    <row r="232" spans="1:19" x14ac:dyDescent="0.2">
      <c r="E232" s="28"/>
      <c r="F232" s="14"/>
      <c r="G232" s="14"/>
      <c r="Q232" s="23"/>
      <c r="S232" s="23"/>
    </row>
    <row r="233" spans="1:19" x14ac:dyDescent="0.2">
      <c r="E233" s="28"/>
      <c r="F233" s="14"/>
      <c r="G233" s="14"/>
      <c r="Q233" s="23"/>
      <c r="S233" s="23"/>
    </row>
    <row r="234" spans="1:19" x14ac:dyDescent="0.2">
      <c r="E234" s="28"/>
      <c r="F234" s="14"/>
      <c r="G234" s="14"/>
      <c r="Q234" s="23"/>
      <c r="S234" s="23"/>
    </row>
    <row r="235" spans="1:19" x14ac:dyDescent="0.2">
      <c r="E235" s="28"/>
      <c r="F235" s="14"/>
      <c r="G235" s="14"/>
      <c r="Q235" s="23"/>
      <c r="S235" s="23"/>
    </row>
    <row r="236" spans="1:19" x14ac:dyDescent="0.2">
      <c r="E236" s="28"/>
      <c r="F236" s="14"/>
      <c r="G236" s="14"/>
      <c r="Q236" s="23"/>
      <c r="S236" s="23"/>
    </row>
    <row r="237" spans="1:19" x14ac:dyDescent="0.2">
      <c r="E237" s="28"/>
      <c r="F237" s="14"/>
      <c r="G237" s="14"/>
      <c r="Q237" s="23"/>
      <c r="S237" s="23"/>
    </row>
    <row r="238" spans="1:19" x14ac:dyDescent="0.2">
      <c r="A238" s="66"/>
      <c r="B238" s="66"/>
      <c r="D238" s="29"/>
      <c r="E238" s="29"/>
      <c r="F238" s="30"/>
      <c r="G238" s="14"/>
      <c r="Q238" s="23"/>
      <c r="S238" s="23"/>
    </row>
    <row r="239" spans="1:19" x14ac:dyDescent="0.2">
      <c r="G239" s="14"/>
      <c r="Q239" s="23"/>
      <c r="S239" s="23"/>
    </row>
    <row r="240" spans="1:19" x14ac:dyDescent="0.2">
      <c r="G240" s="14"/>
      <c r="Q240" s="23"/>
      <c r="S240" s="23"/>
    </row>
    <row r="241" spans="5:19" x14ac:dyDescent="0.2">
      <c r="E241" s="28"/>
      <c r="G241" s="14"/>
      <c r="Q241" s="23"/>
      <c r="S241" s="23"/>
    </row>
    <row r="242" spans="5:19" x14ac:dyDescent="0.2">
      <c r="E242" s="28"/>
      <c r="G242" s="14"/>
      <c r="Q242" s="23"/>
      <c r="S242" s="23"/>
    </row>
    <row r="243" spans="5:19" x14ac:dyDescent="0.2">
      <c r="E243" s="28"/>
      <c r="F243" s="14"/>
      <c r="G243" s="14"/>
      <c r="Q243" s="23"/>
      <c r="S243" s="23"/>
    </row>
    <row r="244" spans="5:19" x14ac:dyDescent="0.2">
      <c r="E244" s="28"/>
      <c r="F244" s="14"/>
      <c r="G244" s="14"/>
      <c r="Q244" s="23"/>
      <c r="S244" s="23"/>
    </row>
    <row r="245" spans="5:19" x14ac:dyDescent="0.2">
      <c r="E245" s="28"/>
      <c r="F245" s="14"/>
      <c r="G245" s="14"/>
      <c r="Q245" s="23"/>
      <c r="S245" s="23"/>
    </row>
    <row r="246" spans="5:19" x14ac:dyDescent="0.2">
      <c r="E246" s="28"/>
      <c r="F246" s="14"/>
      <c r="G246" s="14"/>
      <c r="Q246" s="23"/>
      <c r="S246" s="23"/>
    </row>
    <row r="247" spans="5:19" x14ac:dyDescent="0.2">
      <c r="E247" s="28"/>
      <c r="F247" s="14"/>
      <c r="G247" s="14"/>
      <c r="Q247" s="23"/>
      <c r="S247" s="23"/>
    </row>
    <row r="248" spans="5:19" x14ac:dyDescent="0.2">
      <c r="E248" s="28"/>
      <c r="F248" s="14"/>
      <c r="G248" s="14"/>
      <c r="Q248" s="23"/>
      <c r="S248" s="23"/>
    </row>
    <row r="249" spans="5:19" x14ac:dyDescent="0.2">
      <c r="E249" s="28"/>
      <c r="F249" s="14"/>
      <c r="G249" s="14"/>
      <c r="Q249" s="23"/>
      <c r="S249" s="23"/>
    </row>
    <row r="250" spans="5:19" x14ac:dyDescent="0.2">
      <c r="E250" s="28"/>
      <c r="F250" s="14"/>
      <c r="G250" s="14"/>
      <c r="Q250" s="23"/>
      <c r="S250" s="23"/>
    </row>
    <row r="251" spans="5:19" x14ac:dyDescent="0.2">
      <c r="E251" s="28"/>
      <c r="F251" s="14"/>
      <c r="G251" s="14"/>
      <c r="Q251" s="23"/>
      <c r="S251" s="23"/>
    </row>
    <row r="252" spans="5:19" x14ac:dyDescent="0.2">
      <c r="E252" s="28"/>
      <c r="F252" s="14"/>
      <c r="G252" s="14"/>
      <c r="Q252" s="23"/>
      <c r="S252" s="23"/>
    </row>
    <row r="253" spans="5:19" x14ac:dyDescent="0.2">
      <c r="E253" s="28"/>
      <c r="F253" s="14"/>
      <c r="G253" s="14"/>
      <c r="Q253" s="23"/>
      <c r="S253" s="23"/>
    </row>
    <row r="254" spans="5:19" x14ac:dyDescent="0.2">
      <c r="E254" s="28"/>
      <c r="F254" s="14"/>
      <c r="G254" s="14"/>
      <c r="Q254" s="23"/>
      <c r="S254" s="23"/>
    </row>
    <row r="255" spans="5:19" x14ac:dyDescent="0.2">
      <c r="E255" s="28"/>
      <c r="F255" s="14"/>
      <c r="G255" s="14"/>
      <c r="Q255" s="23"/>
      <c r="S255" s="23"/>
    </row>
    <row r="256" spans="5:19" x14ac:dyDescent="0.2">
      <c r="E256" s="28"/>
      <c r="F256" s="14"/>
      <c r="G256" s="14"/>
      <c r="Q256" s="23"/>
      <c r="S256" s="23"/>
    </row>
    <row r="257" spans="5:19" x14ac:dyDescent="0.2">
      <c r="E257" s="28"/>
      <c r="F257" s="14"/>
      <c r="G257" s="14"/>
      <c r="Q257" s="23"/>
      <c r="S257" s="23"/>
    </row>
    <row r="258" spans="5:19" x14ac:dyDescent="0.2">
      <c r="E258" s="28"/>
      <c r="F258" s="14"/>
      <c r="G258" s="14"/>
      <c r="Q258" s="23"/>
      <c r="S258" s="23"/>
    </row>
    <row r="259" spans="5:19" x14ac:dyDescent="0.2">
      <c r="E259" s="28"/>
      <c r="F259" s="14"/>
      <c r="G259" s="14"/>
      <c r="Q259" s="23"/>
      <c r="S259" s="23"/>
    </row>
    <row r="260" spans="5:19" x14ac:dyDescent="0.2">
      <c r="E260" s="28"/>
      <c r="F260" s="14"/>
      <c r="G260" s="14"/>
      <c r="Q260" s="23"/>
      <c r="S260" s="23"/>
    </row>
    <row r="261" spans="5:19" x14ac:dyDescent="0.2">
      <c r="E261" s="28"/>
      <c r="F261" s="14"/>
      <c r="G261" s="14"/>
      <c r="Q261" s="23"/>
      <c r="S261" s="23"/>
    </row>
    <row r="262" spans="5:19" x14ac:dyDescent="0.2">
      <c r="E262" s="28"/>
      <c r="F262" s="14"/>
      <c r="G262" s="14"/>
      <c r="Q262" s="23"/>
      <c r="S262" s="23"/>
    </row>
    <row r="263" spans="5:19" x14ac:dyDescent="0.2">
      <c r="E263" s="28"/>
      <c r="F263" s="14"/>
      <c r="G263" s="14"/>
      <c r="Q263" s="23"/>
      <c r="S263" s="23"/>
    </row>
    <row r="264" spans="5:19" x14ac:dyDescent="0.2">
      <c r="E264" s="28"/>
      <c r="F264" s="14"/>
      <c r="G264" s="14"/>
      <c r="Q264" s="23"/>
      <c r="S264" s="23"/>
    </row>
    <row r="265" spans="5:19" x14ac:dyDescent="0.2">
      <c r="E265" s="28"/>
      <c r="F265" s="14"/>
      <c r="G265" s="14"/>
      <c r="Q265" s="23"/>
      <c r="S265" s="23"/>
    </row>
    <row r="266" spans="5:19" x14ac:dyDescent="0.2">
      <c r="E266" s="28"/>
      <c r="F266" s="14"/>
      <c r="G266" s="14"/>
      <c r="Q266" s="23"/>
      <c r="S266" s="23"/>
    </row>
    <row r="267" spans="5:19" x14ac:dyDescent="0.2">
      <c r="E267" s="28"/>
      <c r="F267" s="14"/>
      <c r="G267" s="14"/>
      <c r="Q267" s="23"/>
      <c r="S267" s="23"/>
    </row>
    <row r="268" spans="5:19" x14ac:dyDescent="0.2">
      <c r="E268" s="28"/>
      <c r="F268" s="14"/>
      <c r="G268" s="14"/>
      <c r="Q268" s="23"/>
      <c r="S268" s="23"/>
    </row>
    <row r="269" spans="5:19" x14ac:dyDescent="0.2">
      <c r="E269" s="28"/>
      <c r="F269" s="14"/>
      <c r="G269" s="14"/>
      <c r="Q269" s="23"/>
      <c r="S269" s="23"/>
    </row>
    <row r="270" spans="5:19" x14ac:dyDescent="0.2">
      <c r="E270" s="28"/>
      <c r="F270" s="14"/>
      <c r="G270" s="14"/>
      <c r="Q270" s="23"/>
      <c r="S270" s="23"/>
    </row>
    <row r="271" spans="5:19" x14ac:dyDescent="0.2">
      <c r="E271" s="28"/>
      <c r="F271" s="14"/>
      <c r="G271" s="14"/>
      <c r="Q271" s="23"/>
      <c r="S271" s="23"/>
    </row>
    <row r="272" spans="5:19" x14ac:dyDescent="0.2">
      <c r="E272" s="28"/>
      <c r="F272" s="14"/>
      <c r="G272" s="14"/>
      <c r="Q272" s="23"/>
      <c r="S272" s="23"/>
    </row>
    <row r="273" spans="1:19" x14ac:dyDescent="0.2">
      <c r="E273" s="28"/>
      <c r="F273" s="14"/>
      <c r="G273" s="14"/>
      <c r="Q273" s="23"/>
      <c r="S273" s="23"/>
    </row>
    <row r="274" spans="1:19" x14ac:dyDescent="0.2">
      <c r="E274" s="28"/>
      <c r="F274" s="14"/>
      <c r="G274" s="14"/>
      <c r="Q274" s="23"/>
      <c r="S274" s="23"/>
    </row>
    <row r="275" spans="1:19" x14ac:dyDescent="0.2">
      <c r="E275" s="28"/>
      <c r="F275" s="14"/>
      <c r="G275" s="14"/>
      <c r="Q275" s="23"/>
      <c r="S275" s="23"/>
    </row>
    <row r="276" spans="1:19" x14ac:dyDescent="0.2">
      <c r="E276" s="28"/>
      <c r="F276" s="14"/>
      <c r="G276" s="14"/>
      <c r="Q276" s="23"/>
      <c r="S276" s="23"/>
    </row>
    <row r="277" spans="1:19" x14ac:dyDescent="0.2">
      <c r="E277" s="28"/>
      <c r="F277" s="14"/>
      <c r="G277" s="14"/>
      <c r="Q277" s="23"/>
      <c r="S277" s="23"/>
    </row>
    <row r="278" spans="1:19" x14ac:dyDescent="0.2">
      <c r="E278" s="28"/>
      <c r="F278" s="14"/>
      <c r="G278" s="14"/>
      <c r="Q278" s="23"/>
      <c r="S278" s="23"/>
    </row>
    <row r="279" spans="1:19" x14ac:dyDescent="0.2">
      <c r="E279" s="28"/>
      <c r="F279" s="14"/>
      <c r="G279" s="14"/>
      <c r="Q279" s="23"/>
      <c r="S279" s="23"/>
    </row>
    <row r="280" spans="1:19" x14ac:dyDescent="0.2">
      <c r="E280" s="28"/>
      <c r="F280" s="14"/>
      <c r="G280" s="14"/>
      <c r="Q280" s="23"/>
      <c r="S280" s="23"/>
    </row>
    <row r="281" spans="1:19" x14ac:dyDescent="0.2">
      <c r="A281" s="66"/>
      <c r="B281" s="66"/>
      <c r="D281" s="29"/>
      <c r="E281" s="29"/>
      <c r="F281" s="30"/>
      <c r="G281" s="14"/>
      <c r="Q281" s="23"/>
      <c r="S281" s="23"/>
    </row>
    <row r="282" spans="1:19" x14ac:dyDescent="0.2">
      <c r="G282" s="14"/>
      <c r="Q282" s="23"/>
      <c r="S282" s="23"/>
    </row>
    <row r="283" spans="1:19" x14ac:dyDescent="0.2">
      <c r="G283" s="14"/>
      <c r="Q283" s="23"/>
      <c r="S283" s="23"/>
    </row>
    <row r="284" spans="1:19" x14ac:dyDescent="0.2">
      <c r="E284" s="28"/>
      <c r="G284" s="14"/>
      <c r="Q284" s="23"/>
      <c r="S284" s="23"/>
    </row>
    <row r="285" spans="1:19" x14ac:dyDescent="0.2">
      <c r="E285" s="28"/>
      <c r="G285" s="14"/>
      <c r="Q285" s="23"/>
      <c r="S285" s="23"/>
    </row>
    <row r="286" spans="1:19" x14ac:dyDescent="0.2">
      <c r="E286" s="28"/>
      <c r="F286" s="14"/>
      <c r="G286" s="14"/>
      <c r="Q286" s="23"/>
      <c r="S286" s="23"/>
    </row>
    <row r="287" spans="1:19" x14ac:dyDescent="0.2">
      <c r="E287" s="28"/>
      <c r="F287" s="14"/>
      <c r="G287" s="14"/>
      <c r="Q287" s="23"/>
      <c r="S287" s="23"/>
    </row>
    <row r="288" spans="1:19" x14ac:dyDescent="0.2">
      <c r="E288" s="28"/>
      <c r="F288" s="14"/>
      <c r="G288" s="14"/>
      <c r="Q288" s="23"/>
      <c r="S288" s="23"/>
    </row>
    <row r="289" spans="5:19" x14ac:dyDescent="0.2">
      <c r="E289" s="28"/>
      <c r="F289" s="14"/>
      <c r="G289" s="14"/>
      <c r="Q289" s="23"/>
      <c r="S289" s="23"/>
    </row>
    <row r="290" spans="5:19" x14ac:dyDescent="0.2">
      <c r="E290" s="28"/>
      <c r="F290" s="14"/>
      <c r="G290" s="14"/>
      <c r="Q290" s="23"/>
      <c r="S290" s="23"/>
    </row>
    <row r="291" spans="5:19" x14ac:dyDescent="0.2">
      <c r="E291" s="28"/>
      <c r="F291" s="14"/>
      <c r="G291" s="14"/>
      <c r="Q291" s="23"/>
      <c r="S291" s="23"/>
    </row>
    <row r="292" spans="5:19" x14ac:dyDescent="0.2">
      <c r="E292" s="28"/>
      <c r="F292" s="14"/>
      <c r="G292" s="14"/>
      <c r="Q292" s="23"/>
      <c r="S292" s="23"/>
    </row>
    <row r="293" spans="5:19" x14ac:dyDescent="0.2">
      <c r="E293" s="28"/>
      <c r="F293" s="14"/>
      <c r="G293" s="14"/>
      <c r="Q293" s="23"/>
      <c r="S293" s="23"/>
    </row>
    <row r="294" spans="5:19" x14ac:dyDescent="0.2">
      <c r="E294" s="28"/>
      <c r="F294" s="14"/>
      <c r="G294" s="14"/>
      <c r="Q294" s="23"/>
      <c r="S294" s="23"/>
    </row>
    <row r="295" spans="5:19" x14ac:dyDescent="0.2">
      <c r="E295" s="28"/>
      <c r="F295" s="14"/>
      <c r="G295" s="14"/>
      <c r="Q295" s="23"/>
      <c r="S295" s="23"/>
    </row>
    <row r="296" spans="5:19" x14ac:dyDescent="0.2">
      <c r="E296" s="28"/>
      <c r="F296" s="14"/>
      <c r="G296" s="14"/>
      <c r="Q296" s="23"/>
      <c r="S296" s="23"/>
    </row>
    <row r="297" spans="5:19" x14ac:dyDescent="0.2">
      <c r="E297" s="28"/>
      <c r="F297" s="14"/>
      <c r="G297" s="14"/>
      <c r="Q297" s="23"/>
      <c r="S297" s="23"/>
    </row>
    <row r="298" spans="5:19" x14ac:dyDescent="0.2">
      <c r="E298" s="28"/>
      <c r="F298" s="14"/>
      <c r="G298" s="14"/>
      <c r="Q298" s="23"/>
      <c r="S298" s="23"/>
    </row>
    <row r="299" spans="5:19" x14ac:dyDescent="0.2">
      <c r="E299" s="28"/>
      <c r="F299" s="14"/>
      <c r="G299" s="14"/>
      <c r="Q299" s="23"/>
      <c r="S299" s="23"/>
    </row>
    <row r="300" spans="5:19" x14ac:dyDescent="0.2">
      <c r="E300" s="28"/>
      <c r="F300" s="14"/>
      <c r="G300" s="14"/>
      <c r="Q300" s="23"/>
      <c r="S300" s="23"/>
    </row>
    <row r="301" spans="5:19" x14ac:dyDescent="0.2">
      <c r="E301" s="28"/>
      <c r="F301" s="14"/>
      <c r="G301" s="14"/>
      <c r="Q301" s="23"/>
      <c r="S301" s="23"/>
    </row>
    <row r="302" spans="5:19" x14ac:dyDescent="0.2">
      <c r="E302" s="28"/>
      <c r="F302" s="14"/>
      <c r="G302" s="14"/>
      <c r="Q302" s="23"/>
      <c r="S302" s="23"/>
    </row>
    <row r="303" spans="5:19" x14ac:dyDescent="0.2">
      <c r="E303" s="28"/>
      <c r="F303" s="14"/>
      <c r="G303" s="14"/>
      <c r="Q303" s="23"/>
      <c r="S303" s="23"/>
    </row>
    <row r="304" spans="5:19" x14ac:dyDescent="0.2">
      <c r="E304" s="28"/>
      <c r="F304" s="14"/>
      <c r="G304" s="14"/>
      <c r="Q304" s="23"/>
      <c r="S304" s="23"/>
    </row>
    <row r="305" spans="5:19" x14ac:dyDescent="0.2">
      <c r="E305" s="28"/>
      <c r="F305" s="14"/>
      <c r="G305" s="14"/>
      <c r="Q305" s="23"/>
      <c r="S305" s="23"/>
    </row>
    <row r="306" spans="5:19" x14ac:dyDescent="0.2">
      <c r="E306" s="28"/>
      <c r="F306" s="14"/>
      <c r="G306" s="14"/>
      <c r="Q306" s="23"/>
      <c r="S306" s="23"/>
    </row>
    <row r="307" spans="5:19" x14ac:dyDescent="0.2">
      <c r="E307" s="28"/>
      <c r="F307" s="14"/>
      <c r="G307" s="14"/>
      <c r="Q307" s="23"/>
      <c r="S307" s="23"/>
    </row>
    <row r="308" spans="5:19" x14ac:dyDescent="0.2">
      <c r="E308" s="28"/>
      <c r="F308" s="14"/>
      <c r="G308" s="14"/>
      <c r="Q308" s="23"/>
      <c r="S308" s="23"/>
    </row>
    <row r="309" spans="5:19" x14ac:dyDescent="0.2">
      <c r="E309" s="28"/>
      <c r="F309" s="14"/>
      <c r="G309" s="14"/>
      <c r="Q309" s="23"/>
      <c r="S309" s="23"/>
    </row>
    <row r="310" spans="5:19" x14ac:dyDescent="0.2">
      <c r="E310" s="28"/>
      <c r="F310" s="14"/>
      <c r="G310" s="14"/>
      <c r="Q310" s="23"/>
      <c r="S310" s="23"/>
    </row>
    <row r="311" spans="5:19" x14ac:dyDescent="0.2">
      <c r="E311" s="28"/>
      <c r="F311" s="14"/>
      <c r="G311" s="14"/>
      <c r="Q311" s="23"/>
      <c r="S311" s="23"/>
    </row>
    <row r="312" spans="5:19" x14ac:dyDescent="0.2">
      <c r="E312" s="28"/>
      <c r="F312" s="14"/>
      <c r="G312" s="14"/>
      <c r="Q312" s="23"/>
      <c r="S312" s="23"/>
    </row>
    <row r="313" spans="5:19" x14ac:dyDescent="0.2">
      <c r="E313" s="28"/>
      <c r="F313" s="14"/>
      <c r="G313" s="14"/>
      <c r="Q313" s="23"/>
      <c r="S313" s="23"/>
    </row>
    <row r="314" spans="5:19" x14ac:dyDescent="0.2">
      <c r="E314" s="28"/>
      <c r="F314" s="14"/>
      <c r="G314" s="14"/>
      <c r="Q314" s="23"/>
      <c r="S314" s="23"/>
    </row>
    <row r="315" spans="5:19" x14ac:dyDescent="0.2">
      <c r="E315" s="28"/>
      <c r="F315" s="14"/>
      <c r="G315" s="14"/>
      <c r="Q315" s="23"/>
      <c r="S315" s="23"/>
    </row>
    <row r="316" spans="5:19" x14ac:dyDescent="0.2">
      <c r="E316" s="28"/>
      <c r="F316" s="14"/>
      <c r="G316" s="14"/>
      <c r="Q316" s="23"/>
      <c r="S316" s="23"/>
    </row>
    <row r="317" spans="5:19" x14ac:dyDescent="0.2">
      <c r="E317" s="28"/>
      <c r="F317" s="14"/>
      <c r="G317" s="14"/>
      <c r="Q317" s="23"/>
      <c r="S317" s="23"/>
    </row>
    <row r="318" spans="5:19" x14ac:dyDescent="0.2">
      <c r="E318" s="28"/>
      <c r="F318" s="14"/>
      <c r="G318" s="14"/>
      <c r="Q318" s="23"/>
      <c r="S318" s="23"/>
    </row>
    <row r="319" spans="5:19" x14ac:dyDescent="0.2">
      <c r="E319" s="28"/>
      <c r="F319" s="14"/>
      <c r="G319" s="14"/>
      <c r="Q319" s="23"/>
      <c r="S319" s="23"/>
    </row>
    <row r="320" spans="5:19" x14ac:dyDescent="0.2">
      <c r="E320" s="28"/>
      <c r="F320" s="14"/>
      <c r="G320" s="14"/>
      <c r="Q320" s="23"/>
      <c r="S320" s="23"/>
    </row>
    <row r="321" spans="1:19" x14ac:dyDescent="0.2">
      <c r="E321" s="28"/>
      <c r="F321" s="14"/>
      <c r="G321" s="14"/>
      <c r="Q321" s="23"/>
      <c r="S321" s="23"/>
    </row>
    <row r="322" spans="1:19" x14ac:dyDescent="0.2">
      <c r="E322" s="28"/>
      <c r="F322" s="14"/>
      <c r="G322" s="14"/>
      <c r="Q322" s="23"/>
      <c r="S322" s="23"/>
    </row>
    <row r="323" spans="1:19" x14ac:dyDescent="0.2">
      <c r="E323" s="28"/>
      <c r="F323" s="14"/>
      <c r="G323" s="14"/>
      <c r="Q323" s="23"/>
      <c r="S323" s="23"/>
    </row>
    <row r="324" spans="1:19" x14ac:dyDescent="0.2">
      <c r="A324" s="66"/>
      <c r="B324" s="66"/>
      <c r="D324" s="29"/>
      <c r="E324" s="29"/>
      <c r="F324" s="30"/>
      <c r="G324" s="14"/>
      <c r="Q324" s="23"/>
      <c r="S324" s="23"/>
    </row>
    <row r="325" spans="1:19" x14ac:dyDescent="0.2">
      <c r="G325" s="14"/>
      <c r="Q325" s="23"/>
      <c r="S325" s="23"/>
    </row>
    <row r="326" spans="1:19" x14ac:dyDescent="0.2">
      <c r="G326" s="14"/>
      <c r="Q326" s="23"/>
      <c r="S326" s="23"/>
    </row>
    <row r="327" spans="1:19" x14ac:dyDescent="0.2">
      <c r="E327" s="28"/>
      <c r="G327" s="14"/>
      <c r="Q327" s="23"/>
      <c r="S327" s="23"/>
    </row>
    <row r="328" spans="1:19" x14ac:dyDescent="0.2">
      <c r="E328" s="28"/>
      <c r="G328" s="14"/>
      <c r="Q328" s="23"/>
      <c r="S328" s="23"/>
    </row>
    <row r="329" spans="1:19" x14ac:dyDescent="0.2">
      <c r="E329" s="28"/>
      <c r="F329" s="14"/>
      <c r="G329" s="14"/>
      <c r="Q329" s="23"/>
      <c r="S329" s="23"/>
    </row>
    <row r="330" spans="1:19" x14ac:dyDescent="0.2">
      <c r="E330" s="28"/>
      <c r="F330" s="14"/>
      <c r="G330" s="14"/>
      <c r="Q330" s="23"/>
      <c r="S330" s="23"/>
    </row>
    <row r="331" spans="1:19" x14ac:dyDescent="0.2">
      <c r="E331" s="28"/>
      <c r="F331" s="14"/>
      <c r="G331" s="14"/>
      <c r="Q331" s="23"/>
      <c r="S331" s="23"/>
    </row>
    <row r="332" spans="1:19" x14ac:dyDescent="0.2">
      <c r="E332" s="28"/>
      <c r="F332" s="14"/>
      <c r="G332" s="14"/>
      <c r="Q332" s="23"/>
      <c r="S332" s="23"/>
    </row>
    <row r="333" spans="1:19" x14ac:dyDescent="0.2">
      <c r="F333" s="14"/>
      <c r="G333" s="14"/>
      <c r="Q333" s="23"/>
      <c r="S333" s="23"/>
    </row>
    <row r="334" spans="1:19" x14ac:dyDescent="0.2">
      <c r="F334" s="14"/>
      <c r="G334" s="14"/>
      <c r="Q334" s="23"/>
      <c r="S334" s="23"/>
    </row>
    <row r="335" spans="1:19" x14ac:dyDescent="0.2">
      <c r="F335" s="14"/>
      <c r="G335" s="14"/>
      <c r="Q335" s="23"/>
      <c r="S335" s="23"/>
    </row>
    <row r="336" spans="1:19" x14ac:dyDescent="0.2">
      <c r="F336" s="14"/>
      <c r="G336" s="14"/>
      <c r="Q336" s="23"/>
      <c r="S336" s="23"/>
    </row>
    <row r="337" spans="6:19" x14ac:dyDescent="0.2">
      <c r="F337" s="14"/>
      <c r="G337" s="14"/>
      <c r="Q337" s="23"/>
      <c r="S337" s="23"/>
    </row>
    <row r="338" spans="6:19" x14ac:dyDescent="0.2">
      <c r="F338" s="14"/>
      <c r="G338" s="14"/>
      <c r="Q338" s="23"/>
      <c r="S338" s="23"/>
    </row>
    <row r="339" spans="6:19" x14ac:dyDescent="0.2">
      <c r="F339" s="14"/>
      <c r="G339" s="14"/>
      <c r="Q339" s="23"/>
      <c r="S339" s="23"/>
    </row>
    <row r="340" spans="6:19" x14ac:dyDescent="0.2">
      <c r="F340" s="14"/>
      <c r="G340" s="14"/>
      <c r="Q340" s="23"/>
      <c r="S340" s="23"/>
    </row>
    <row r="341" spans="6:19" x14ac:dyDescent="0.2">
      <c r="F341" s="14"/>
      <c r="G341" s="14"/>
      <c r="Q341" s="23"/>
      <c r="S341" s="23"/>
    </row>
    <row r="342" spans="6:19" x14ac:dyDescent="0.2">
      <c r="F342" s="14"/>
      <c r="G342" s="14"/>
      <c r="Q342" s="23"/>
      <c r="S342" s="23"/>
    </row>
    <row r="343" spans="6:19" x14ac:dyDescent="0.2">
      <c r="F343" s="14"/>
      <c r="G343" s="14"/>
      <c r="Q343" s="23"/>
      <c r="S343" s="23"/>
    </row>
    <row r="344" spans="6:19" x14ac:dyDescent="0.2">
      <c r="F344" s="14"/>
      <c r="G344" s="14"/>
      <c r="Q344" s="23"/>
      <c r="S344" s="23"/>
    </row>
    <row r="345" spans="6:19" x14ac:dyDescent="0.2">
      <c r="F345" s="14"/>
      <c r="G345" s="14"/>
      <c r="Q345" s="23"/>
      <c r="S345" s="23"/>
    </row>
    <row r="346" spans="6:19" x14ac:dyDescent="0.2">
      <c r="F346" s="14"/>
      <c r="G346" s="14"/>
      <c r="Q346" s="23"/>
      <c r="S346" s="23"/>
    </row>
    <row r="347" spans="6:19" x14ac:dyDescent="0.2">
      <c r="F347" s="14"/>
      <c r="G347" s="14"/>
      <c r="Q347" s="23"/>
      <c r="S347" s="23"/>
    </row>
    <row r="348" spans="6:19" x14ac:dyDescent="0.2">
      <c r="F348" s="14"/>
      <c r="G348" s="14"/>
      <c r="Q348" s="23"/>
      <c r="S348" s="23"/>
    </row>
    <row r="349" spans="6:19" x14ac:dyDescent="0.2">
      <c r="F349" s="14"/>
      <c r="G349" s="14"/>
      <c r="Q349" s="23"/>
      <c r="S349" s="23"/>
    </row>
    <row r="350" spans="6:19" x14ac:dyDescent="0.2">
      <c r="F350" s="14"/>
      <c r="G350" s="14"/>
      <c r="Q350" s="23"/>
      <c r="S350" s="23"/>
    </row>
    <row r="351" spans="6:19" x14ac:dyDescent="0.2">
      <c r="F351" s="14"/>
      <c r="G351" s="14"/>
      <c r="Q351" s="23"/>
      <c r="S351" s="23"/>
    </row>
    <row r="352" spans="6:19" x14ac:dyDescent="0.2">
      <c r="F352" s="14"/>
      <c r="G352" s="14"/>
      <c r="Q352" s="23"/>
      <c r="S352" s="23"/>
    </row>
    <row r="353" spans="6:19" x14ac:dyDescent="0.2">
      <c r="F353" s="14"/>
      <c r="G353" s="14"/>
      <c r="Q353" s="23"/>
      <c r="S353" s="23"/>
    </row>
    <row r="354" spans="6:19" x14ac:dyDescent="0.2">
      <c r="F354" s="14"/>
      <c r="G354" s="14"/>
      <c r="Q354" s="23"/>
      <c r="S354" s="23"/>
    </row>
    <row r="355" spans="6:19" x14ac:dyDescent="0.2">
      <c r="F355" s="14"/>
      <c r="G355" s="14"/>
      <c r="Q355" s="23"/>
      <c r="S355" s="23"/>
    </row>
    <row r="356" spans="6:19" x14ac:dyDescent="0.2">
      <c r="F356" s="14"/>
      <c r="G356" s="14"/>
      <c r="Q356" s="23"/>
      <c r="S356" s="23"/>
    </row>
    <row r="357" spans="6:19" x14ac:dyDescent="0.2">
      <c r="F357" s="14"/>
      <c r="G357" s="14"/>
      <c r="Q357" s="23"/>
      <c r="S357" s="23"/>
    </row>
    <row r="358" spans="6:19" x14ac:dyDescent="0.2">
      <c r="F358" s="14"/>
      <c r="G358" s="14"/>
      <c r="Q358" s="23"/>
      <c r="S358" s="23"/>
    </row>
    <row r="359" spans="6:19" x14ac:dyDescent="0.2">
      <c r="F359" s="14"/>
      <c r="G359" s="14"/>
      <c r="Q359" s="23"/>
      <c r="S359" s="23"/>
    </row>
    <row r="360" spans="6:19" x14ac:dyDescent="0.2">
      <c r="F360" s="14"/>
      <c r="G360" s="14"/>
      <c r="Q360" s="23"/>
      <c r="S360" s="23"/>
    </row>
    <row r="361" spans="6:19" x14ac:dyDescent="0.2">
      <c r="F361" s="14"/>
      <c r="G361" s="14"/>
      <c r="Q361" s="23"/>
      <c r="S361" s="23"/>
    </row>
    <row r="362" spans="6:19" x14ac:dyDescent="0.2">
      <c r="F362" s="14"/>
      <c r="G362" s="14"/>
      <c r="Q362" s="23"/>
      <c r="S362" s="23"/>
    </row>
    <row r="363" spans="6:19" x14ac:dyDescent="0.2">
      <c r="F363" s="14"/>
      <c r="G363" s="14"/>
      <c r="Q363" s="23"/>
      <c r="S363" s="23"/>
    </row>
    <row r="364" spans="6:19" x14ac:dyDescent="0.2">
      <c r="F364" s="14"/>
      <c r="G364" s="14"/>
      <c r="Q364" s="23"/>
      <c r="S364" s="23"/>
    </row>
    <row r="365" spans="6:19" x14ac:dyDescent="0.2">
      <c r="F365" s="14"/>
      <c r="G365" s="14"/>
      <c r="Q365" s="23"/>
      <c r="S365" s="23"/>
    </row>
    <row r="366" spans="6:19" x14ac:dyDescent="0.2">
      <c r="F366" s="14"/>
      <c r="G366" s="14"/>
      <c r="Q366" s="23"/>
      <c r="S366" s="23"/>
    </row>
    <row r="367" spans="6:19" x14ac:dyDescent="0.2">
      <c r="F367" s="14"/>
      <c r="G367" s="14"/>
      <c r="Q367" s="23"/>
      <c r="S367" s="23"/>
    </row>
    <row r="368" spans="6:19" x14ac:dyDescent="0.2">
      <c r="F368" s="14"/>
      <c r="G368" s="14"/>
      <c r="Q368" s="23"/>
      <c r="S368" s="23"/>
    </row>
    <row r="369" spans="6:19" x14ac:dyDescent="0.2">
      <c r="F369" s="14"/>
      <c r="G369" s="14"/>
      <c r="Q369" s="23"/>
      <c r="S369" s="23"/>
    </row>
    <row r="370" spans="6:19" x14ac:dyDescent="0.2">
      <c r="F370" s="14"/>
      <c r="G370" s="14"/>
      <c r="Q370" s="23"/>
      <c r="S370" s="23"/>
    </row>
    <row r="371" spans="6:19" x14ac:dyDescent="0.2">
      <c r="F371" s="14"/>
      <c r="G371" s="14"/>
      <c r="Q371" s="23"/>
      <c r="S371" s="23"/>
    </row>
    <row r="372" spans="6:19" x14ac:dyDescent="0.2">
      <c r="F372" s="14"/>
      <c r="G372" s="14"/>
      <c r="Q372" s="23"/>
      <c r="S372" s="23"/>
    </row>
    <row r="373" spans="6:19" x14ac:dyDescent="0.2">
      <c r="F373" s="14"/>
      <c r="G373" s="14"/>
      <c r="Q373" s="23"/>
      <c r="S373" s="23"/>
    </row>
    <row r="374" spans="6:19" x14ac:dyDescent="0.2">
      <c r="F374" s="14"/>
      <c r="G374" s="14"/>
      <c r="Q374" s="23"/>
      <c r="S374" s="23"/>
    </row>
    <row r="375" spans="6:19" x14ac:dyDescent="0.2">
      <c r="F375" s="14"/>
      <c r="G375" s="14"/>
      <c r="Q375" s="23"/>
      <c r="S375" s="23"/>
    </row>
    <row r="376" spans="6:19" x14ac:dyDescent="0.2">
      <c r="F376" s="14"/>
      <c r="G376" s="14"/>
      <c r="Q376" s="23"/>
      <c r="S376" s="23"/>
    </row>
    <row r="377" spans="6:19" x14ac:dyDescent="0.2">
      <c r="F377" s="14"/>
      <c r="G377" s="14"/>
      <c r="Q377" s="23"/>
      <c r="S377" s="23"/>
    </row>
    <row r="378" spans="6:19" x14ac:dyDescent="0.2">
      <c r="F378" s="14"/>
      <c r="G378" s="14"/>
      <c r="Q378" s="23"/>
      <c r="S378" s="23"/>
    </row>
    <row r="379" spans="6:19" x14ac:dyDescent="0.2">
      <c r="F379" s="14"/>
      <c r="G379" s="14"/>
      <c r="Q379" s="23"/>
      <c r="S379" s="23"/>
    </row>
    <row r="380" spans="6:19" x14ac:dyDescent="0.2">
      <c r="F380" s="14"/>
      <c r="G380" s="14"/>
      <c r="Q380" s="23"/>
      <c r="S380" s="23"/>
    </row>
    <row r="381" spans="6:19" x14ac:dyDescent="0.2">
      <c r="F381" s="14"/>
      <c r="G381" s="14"/>
      <c r="Q381" s="23"/>
      <c r="S381" s="23"/>
    </row>
    <row r="382" spans="6:19" x14ac:dyDescent="0.2">
      <c r="F382" s="14"/>
      <c r="G382" s="14"/>
      <c r="Q382" s="23"/>
      <c r="S382" s="23"/>
    </row>
    <row r="383" spans="6:19" x14ac:dyDescent="0.2">
      <c r="F383" s="14"/>
      <c r="G383" s="14"/>
      <c r="Q383" s="23"/>
      <c r="S383" s="23"/>
    </row>
    <row r="384" spans="6:19" x14ac:dyDescent="0.2">
      <c r="F384" s="14"/>
      <c r="G384" s="14"/>
      <c r="Q384" s="23"/>
      <c r="S384" s="23"/>
    </row>
    <row r="385" spans="6:19" x14ac:dyDescent="0.2">
      <c r="F385" s="14"/>
      <c r="G385" s="14"/>
      <c r="Q385" s="23"/>
      <c r="S385" s="23"/>
    </row>
    <row r="386" spans="6:19" x14ac:dyDescent="0.2">
      <c r="F386" s="14"/>
      <c r="G386" s="14"/>
      <c r="Q386" s="23"/>
      <c r="S386" s="23"/>
    </row>
    <row r="387" spans="6:19" x14ac:dyDescent="0.2">
      <c r="F387" s="14"/>
      <c r="G387" s="14"/>
      <c r="Q387" s="23"/>
      <c r="S387" s="23"/>
    </row>
    <row r="388" spans="6:19" x14ac:dyDescent="0.2">
      <c r="F388" s="14"/>
      <c r="G388" s="14"/>
      <c r="Q388" s="23"/>
      <c r="S388" s="23"/>
    </row>
    <row r="389" spans="6:19" x14ac:dyDescent="0.2">
      <c r="F389" s="14"/>
      <c r="G389" s="14"/>
      <c r="Q389" s="23"/>
      <c r="S389" s="23"/>
    </row>
    <row r="390" spans="6:19" x14ac:dyDescent="0.2">
      <c r="F390" s="14"/>
      <c r="G390" s="14"/>
      <c r="Q390" s="23"/>
      <c r="S390" s="23"/>
    </row>
    <row r="391" spans="6:19" x14ac:dyDescent="0.2">
      <c r="F391" s="14"/>
      <c r="G391" s="14"/>
      <c r="Q391" s="23"/>
      <c r="S391" s="23"/>
    </row>
    <row r="392" spans="6:19" x14ac:dyDescent="0.2">
      <c r="F392" s="14"/>
      <c r="G392" s="14"/>
      <c r="Q392" s="23"/>
      <c r="S392" s="23"/>
    </row>
    <row r="393" spans="6:19" x14ac:dyDescent="0.2">
      <c r="F393" s="14"/>
      <c r="G393" s="14"/>
      <c r="Q393" s="23"/>
      <c r="S393" s="23"/>
    </row>
    <row r="394" spans="6:19" x14ac:dyDescent="0.2">
      <c r="F394" s="14"/>
      <c r="G394" s="14"/>
      <c r="Q394" s="23"/>
      <c r="S394" s="23"/>
    </row>
    <row r="395" spans="6:19" x14ac:dyDescent="0.2">
      <c r="F395" s="14"/>
      <c r="G395" s="14"/>
      <c r="Q395" s="23"/>
      <c r="S395" s="23"/>
    </row>
    <row r="396" spans="6:19" x14ac:dyDescent="0.2">
      <c r="G396" s="14"/>
      <c r="Q396" s="23"/>
      <c r="S396" s="23"/>
    </row>
    <row r="397" spans="6:19" x14ac:dyDescent="0.2">
      <c r="G397" s="14"/>
      <c r="Q397" s="23"/>
      <c r="S397" s="23"/>
    </row>
    <row r="398" spans="6:19" x14ac:dyDescent="0.2">
      <c r="G398" s="14"/>
      <c r="Q398" s="23"/>
      <c r="S398" s="23"/>
    </row>
    <row r="399" spans="6:19" x14ac:dyDescent="0.2">
      <c r="G399" s="14"/>
      <c r="Q399" s="23"/>
      <c r="S399" s="23"/>
    </row>
    <row r="400" spans="6:19" x14ac:dyDescent="0.2">
      <c r="G400" s="14"/>
      <c r="Q400" s="23"/>
      <c r="S400" s="23"/>
    </row>
    <row r="401" spans="7:19" x14ac:dyDescent="0.2">
      <c r="G401" s="14"/>
      <c r="Q401" s="23"/>
      <c r="S401" s="23"/>
    </row>
    <row r="402" spans="7:19" x14ac:dyDescent="0.2">
      <c r="G402" s="14"/>
      <c r="Q402" s="23"/>
      <c r="S402" s="23"/>
    </row>
    <row r="403" spans="7:19" x14ac:dyDescent="0.2">
      <c r="G403" s="14"/>
      <c r="Q403" s="23"/>
      <c r="S403" s="23"/>
    </row>
    <row r="404" spans="7:19" x14ac:dyDescent="0.2">
      <c r="G404" s="14"/>
      <c r="Q404" s="23"/>
      <c r="S404" s="23"/>
    </row>
    <row r="405" spans="7:19" x14ac:dyDescent="0.2">
      <c r="G405" s="14"/>
      <c r="Q405" s="23"/>
      <c r="S405" s="23"/>
    </row>
    <row r="406" spans="7:19" x14ac:dyDescent="0.2">
      <c r="G406" s="14"/>
      <c r="Q406" s="23"/>
      <c r="S406" s="23"/>
    </row>
    <row r="407" spans="7:19" x14ac:dyDescent="0.2">
      <c r="G407" s="14"/>
      <c r="Q407" s="23"/>
      <c r="S407" s="23"/>
    </row>
    <row r="408" spans="7:19" x14ac:dyDescent="0.2">
      <c r="G408" s="14"/>
      <c r="Q408" s="23"/>
      <c r="S408" s="23"/>
    </row>
    <row r="409" spans="7:19" x14ac:dyDescent="0.2">
      <c r="G409" s="14"/>
      <c r="Q409" s="23"/>
      <c r="S409" s="23"/>
    </row>
    <row r="410" spans="7:19" x14ac:dyDescent="0.2">
      <c r="G410" s="14"/>
      <c r="Q410" s="23"/>
      <c r="S410" s="23"/>
    </row>
    <row r="411" spans="7:19" x14ac:dyDescent="0.2">
      <c r="G411" s="14"/>
      <c r="Q411" s="23"/>
      <c r="S411" s="23"/>
    </row>
    <row r="412" spans="7:19" x14ac:dyDescent="0.2">
      <c r="G412" s="14"/>
      <c r="Q412" s="23"/>
      <c r="S412" s="23"/>
    </row>
    <row r="413" spans="7:19" x14ac:dyDescent="0.2">
      <c r="G413" s="14"/>
      <c r="Q413" s="23"/>
      <c r="S413" s="23"/>
    </row>
    <row r="414" spans="7:19" x14ac:dyDescent="0.2">
      <c r="G414" s="14"/>
      <c r="Q414" s="23"/>
      <c r="S414" s="23"/>
    </row>
    <row r="415" spans="7:19" x14ac:dyDescent="0.2">
      <c r="G415" s="14"/>
      <c r="Q415" s="23"/>
      <c r="S415" s="23"/>
    </row>
    <row r="416" spans="7:19" x14ac:dyDescent="0.2">
      <c r="G416" s="14"/>
      <c r="Q416" s="23"/>
      <c r="S416" s="23"/>
    </row>
    <row r="417" spans="7:19" x14ac:dyDescent="0.2">
      <c r="G417" s="14"/>
      <c r="Q417" s="23"/>
      <c r="S417" s="23"/>
    </row>
    <row r="418" spans="7:19" x14ac:dyDescent="0.2">
      <c r="G418" s="14"/>
      <c r="Q418" s="23"/>
      <c r="S418" s="23"/>
    </row>
    <row r="419" spans="7:19" x14ac:dyDescent="0.2">
      <c r="G419" s="14"/>
      <c r="Q419" s="23"/>
      <c r="S419" s="23"/>
    </row>
    <row r="420" spans="7:19" x14ac:dyDescent="0.2">
      <c r="G420" s="14"/>
      <c r="Q420" s="23"/>
      <c r="S420" s="23"/>
    </row>
    <row r="421" spans="7:19" x14ac:dyDescent="0.2">
      <c r="G421" s="14"/>
      <c r="Q421" s="23"/>
      <c r="S421" s="23"/>
    </row>
    <row r="422" spans="7:19" x14ac:dyDescent="0.2">
      <c r="G422" s="14"/>
      <c r="Q422" s="23"/>
      <c r="S422" s="23"/>
    </row>
    <row r="423" spans="7:19" x14ac:dyDescent="0.2">
      <c r="G423" s="14"/>
      <c r="Q423" s="23"/>
      <c r="S423" s="23"/>
    </row>
    <row r="424" spans="7:19" x14ac:dyDescent="0.2">
      <c r="G424" s="14"/>
      <c r="Q424" s="23"/>
      <c r="S424" s="23"/>
    </row>
    <row r="425" spans="7:19" x14ac:dyDescent="0.2">
      <c r="G425" s="14"/>
      <c r="Q425" s="23"/>
      <c r="S425" s="23"/>
    </row>
    <row r="426" spans="7:19" x14ac:dyDescent="0.2">
      <c r="G426" s="14"/>
      <c r="Q426" s="23"/>
      <c r="S426" s="23"/>
    </row>
    <row r="427" spans="7:19" x14ac:dyDescent="0.2">
      <c r="G427" s="14"/>
      <c r="Q427" s="23"/>
      <c r="S427" s="23"/>
    </row>
    <row r="428" spans="7:19" x14ac:dyDescent="0.2">
      <c r="G428" s="14"/>
      <c r="Q428" s="23"/>
      <c r="S428" s="23"/>
    </row>
    <row r="429" spans="7:19" x14ac:dyDescent="0.2">
      <c r="G429" s="14"/>
      <c r="Q429" s="23"/>
      <c r="S429" s="23"/>
    </row>
    <row r="430" spans="7:19" x14ac:dyDescent="0.2">
      <c r="G430" s="14"/>
      <c r="Q430" s="23"/>
      <c r="S430" s="23"/>
    </row>
    <row r="431" spans="7:19" x14ac:dyDescent="0.2">
      <c r="G431" s="14"/>
      <c r="Q431" s="23"/>
      <c r="S431" s="23"/>
    </row>
    <row r="432" spans="7:19" x14ac:dyDescent="0.2">
      <c r="G432" s="14"/>
      <c r="Q432" s="23"/>
      <c r="S432" s="23"/>
    </row>
    <row r="433" spans="7:19" x14ac:dyDescent="0.2">
      <c r="G433" s="14"/>
      <c r="Q433" s="23"/>
      <c r="S433" s="23"/>
    </row>
    <row r="434" spans="7:19" x14ac:dyDescent="0.2">
      <c r="G434" s="14"/>
      <c r="Q434" s="23"/>
      <c r="S434" s="23"/>
    </row>
    <row r="435" spans="7:19" x14ac:dyDescent="0.2">
      <c r="G435" s="14"/>
      <c r="Q435" s="23"/>
      <c r="S435" s="23"/>
    </row>
    <row r="436" spans="7:19" x14ac:dyDescent="0.2">
      <c r="G436" s="14"/>
      <c r="Q436" s="23"/>
      <c r="S436" s="23"/>
    </row>
    <row r="437" spans="7:19" x14ac:dyDescent="0.2">
      <c r="G437" s="14"/>
      <c r="Q437" s="23"/>
      <c r="S437" s="23"/>
    </row>
    <row r="438" spans="7:19" x14ac:dyDescent="0.2">
      <c r="G438" s="14"/>
      <c r="Q438" s="23"/>
      <c r="S438" s="23"/>
    </row>
    <row r="439" spans="7:19" x14ac:dyDescent="0.2">
      <c r="G439" s="14"/>
      <c r="Q439" s="23"/>
      <c r="S439" s="23"/>
    </row>
    <row r="440" spans="7:19" x14ac:dyDescent="0.2">
      <c r="G440" s="14"/>
      <c r="Q440" s="23"/>
      <c r="S440" s="23"/>
    </row>
    <row r="441" spans="7:19" x14ac:dyDescent="0.2">
      <c r="G441" s="14"/>
      <c r="Q441" s="23"/>
      <c r="S441" s="23"/>
    </row>
    <row r="442" spans="7:19" x14ac:dyDescent="0.2">
      <c r="G442" s="14"/>
      <c r="Q442" s="23"/>
      <c r="S442" s="23"/>
    </row>
    <row r="443" spans="7:19" x14ac:dyDescent="0.2">
      <c r="G443" s="14"/>
      <c r="Q443" s="23"/>
      <c r="S443" s="23"/>
    </row>
    <row r="444" spans="7:19" x14ac:dyDescent="0.2">
      <c r="G444" s="14"/>
      <c r="Q444" s="23"/>
      <c r="S444" s="23"/>
    </row>
    <row r="445" spans="7:19" x14ac:dyDescent="0.2">
      <c r="G445" s="14"/>
      <c r="Q445" s="23"/>
      <c r="S445" s="23"/>
    </row>
    <row r="446" spans="7:19" x14ac:dyDescent="0.2">
      <c r="G446" s="14"/>
      <c r="Q446" s="23"/>
      <c r="S446" s="23"/>
    </row>
    <row r="447" spans="7:19" x14ac:dyDescent="0.2">
      <c r="G447" s="14"/>
      <c r="Q447" s="23"/>
      <c r="S447" s="23"/>
    </row>
    <row r="448" spans="7:19" x14ac:dyDescent="0.2">
      <c r="G448" s="14"/>
      <c r="Q448" s="23"/>
      <c r="S448" s="23"/>
    </row>
    <row r="449" spans="7:19" x14ac:dyDescent="0.2">
      <c r="G449" s="14"/>
      <c r="Q449" s="23"/>
      <c r="S449" s="23"/>
    </row>
    <row r="450" spans="7:19" x14ac:dyDescent="0.2">
      <c r="G450" s="14"/>
      <c r="Q450" s="23"/>
      <c r="S450" s="23"/>
    </row>
    <row r="451" spans="7:19" x14ac:dyDescent="0.2">
      <c r="G451" s="14"/>
      <c r="Q451" s="23"/>
      <c r="S451" s="23"/>
    </row>
    <row r="452" spans="7:19" x14ac:dyDescent="0.2">
      <c r="G452" s="14"/>
      <c r="Q452" s="23"/>
      <c r="S452" s="23"/>
    </row>
    <row r="453" spans="7:19" x14ac:dyDescent="0.2">
      <c r="G453" s="14"/>
      <c r="Q453" s="23"/>
      <c r="S453" s="23"/>
    </row>
    <row r="454" spans="7:19" x14ac:dyDescent="0.2">
      <c r="G454" s="14"/>
      <c r="Q454" s="23"/>
      <c r="S454" s="23"/>
    </row>
    <row r="455" spans="7:19" x14ac:dyDescent="0.2">
      <c r="G455" s="14"/>
      <c r="Q455" s="23"/>
      <c r="S455" s="23"/>
    </row>
    <row r="456" spans="7:19" x14ac:dyDescent="0.2">
      <c r="G456" s="14"/>
      <c r="Q456" s="23"/>
      <c r="S456" s="23"/>
    </row>
    <row r="457" spans="7:19" x14ac:dyDescent="0.2">
      <c r="G457" s="14"/>
      <c r="Q457" s="23"/>
      <c r="S457" s="23"/>
    </row>
    <row r="458" spans="7:19" x14ac:dyDescent="0.2">
      <c r="G458" s="14"/>
      <c r="Q458" s="23"/>
      <c r="S458" s="23"/>
    </row>
    <row r="459" spans="7:19" x14ac:dyDescent="0.2">
      <c r="G459" s="14"/>
      <c r="Q459" s="23"/>
      <c r="S459" s="23"/>
    </row>
    <row r="460" spans="7:19" x14ac:dyDescent="0.2">
      <c r="G460" s="14"/>
      <c r="Q460" s="23"/>
      <c r="S460" s="23"/>
    </row>
    <row r="461" spans="7:19" x14ac:dyDescent="0.2">
      <c r="G461" s="14"/>
      <c r="Q461" s="23"/>
      <c r="S461" s="23"/>
    </row>
    <row r="462" spans="7:19" x14ac:dyDescent="0.2">
      <c r="G462" s="14"/>
      <c r="Q462" s="23"/>
      <c r="S462" s="23"/>
    </row>
    <row r="463" spans="7:19" x14ac:dyDescent="0.2">
      <c r="G463" s="14"/>
      <c r="Q463" s="23"/>
      <c r="S463" s="23"/>
    </row>
    <row r="464" spans="7:19" x14ac:dyDescent="0.2">
      <c r="G464" s="14"/>
      <c r="Q464" s="23"/>
      <c r="S464" s="23"/>
    </row>
    <row r="465" spans="7:19" x14ac:dyDescent="0.2">
      <c r="G465" s="14"/>
      <c r="Q465" s="23"/>
      <c r="S465" s="23"/>
    </row>
    <row r="466" spans="7:19" x14ac:dyDescent="0.2">
      <c r="G466" s="14"/>
      <c r="Q466" s="23"/>
      <c r="S466" s="23"/>
    </row>
    <row r="467" spans="7:19" x14ac:dyDescent="0.2">
      <c r="G467" s="14"/>
      <c r="Q467" s="23"/>
      <c r="S467" s="23"/>
    </row>
    <row r="468" spans="7:19" x14ac:dyDescent="0.2">
      <c r="G468" s="14"/>
      <c r="Q468" s="23"/>
      <c r="S468" s="23"/>
    </row>
    <row r="469" spans="7:19" x14ac:dyDescent="0.2">
      <c r="G469" s="14"/>
      <c r="Q469" s="23"/>
      <c r="S469" s="23"/>
    </row>
    <row r="470" spans="7:19" x14ac:dyDescent="0.2">
      <c r="G470" s="14"/>
      <c r="Q470" s="23"/>
      <c r="S470" s="23"/>
    </row>
    <row r="471" spans="7:19" x14ac:dyDescent="0.2">
      <c r="G471" s="14"/>
      <c r="Q471" s="23"/>
      <c r="S471" s="23"/>
    </row>
    <row r="472" spans="7:19" x14ac:dyDescent="0.2">
      <c r="G472" s="14"/>
      <c r="Q472" s="23"/>
      <c r="S472" s="23"/>
    </row>
    <row r="473" spans="7:19" x14ac:dyDescent="0.2">
      <c r="G473" s="14"/>
      <c r="Q473" s="23"/>
      <c r="S473" s="23"/>
    </row>
    <row r="474" spans="7:19" x14ac:dyDescent="0.2">
      <c r="G474" s="14"/>
      <c r="Q474" s="23"/>
      <c r="S474" s="23"/>
    </row>
    <row r="475" spans="7:19" x14ac:dyDescent="0.2">
      <c r="G475" s="14"/>
      <c r="Q475" s="23"/>
      <c r="S475" s="23"/>
    </row>
    <row r="476" spans="7:19" x14ac:dyDescent="0.2">
      <c r="G476" s="14"/>
      <c r="Q476" s="23"/>
      <c r="S476" s="23"/>
    </row>
    <row r="477" spans="7:19" x14ac:dyDescent="0.2">
      <c r="G477" s="14"/>
      <c r="Q477" s="23"/>
      <c r="S477" s="23"/>
    </row>
    <row r="478" spans="7:19" x14ac:dyDescent="0.2">
      <c r="G478" s="14"/>
      <c r="Q478" s="23"/>
      <c r="S478" s="23"/>
    </row>
    <row r="479" spans="7:19" x14ac:dyDescent="0.2">
      <c r="G479" s="14"/>
      <c r="Q479" s="23"/>
      <c r="S479" s="23"/>
    </row>
    <row r="480" spans="7:19" x14ac:dyDescent="0.2">
      <c r="G480" s="14"/>
      <c r="Q480" s="23"/>
      <c r="S480" s="23"/>
    </row>
    <row r="481" spans="7:19" x14ac:dyDescent="0.2">
      <c r="G481" s="14"/>
      <c r="Q481" s="23"/>
      <c r="S481" s="23"/>
    </row>
    <row r="482" spans="7:19" x14ac:dyDescent="0.2">
      <c r="G482" s="14"/>
      <c r="Q482" s="23"/>
      <c r="S482" s="23"/>
    </row>
    <row r="483" spans="7:19" x14ac:dyDescent="0.2">
      <c r="G483" s="14"/>
      <c r="Q483" s="23"/>
      <c r="S483" s="23"/>
    </row>
    <row r="484" spans="7:19" x14ac:dyDescent="0.2">
      <c r="G484" s="14"/>
      <c r="Q484" s="23"/>
      <c r="S484" s="23"/>
    </row>
    <row r="485" spans="7:19" x14ac:dyDescent="0.2">
      <c r="G485" s="14"/>
      <c r="Q485" s="23"/>
      <c r="S485" s="23"/>
    </row>
    <row r="486" spans="7:19" x14ac:dyDescent="0.2">
      <c r="G486" s="14"/>
      <c r="Q486" s="23"/>
      <c r="S486" s="23"/>
    </row>
    <row r="487" spans="7:19" x14ac:dyDescent="0.2">
      <c r="G487" s="14"/>
      <c r="Q487" s="23"/>
      <c r="S487" s="23"/>
    </row>
    <row r="488" spans="7:19" x14ac:dyDescent="0.2">
      <c r="G488" s="14"/>
      <c r="Q488" s="23"/>
      <c r="S488" s="23"/>
    </row>
    <row r="489" spans="7:19" x14ac:dyDescent="0.2">
      <c r="G489" s="14"/>
      <c r="Q489" s="23"/>
      <c r="S489" s="23"/>
    </row>
    <row r="490" spans="7:19" x14ac:dyDescent="0.2">
      <c r="G490" s="14"/>
      <c r="Q490" s="23"/>
      <c r="S490" s="23"/>
    </row>
    <row r="491" spans="7:19" x14ac:dyDescent="0.2">
      <c r="G491" s="14"/>
      <c r="Q491" s="23"/>
      <c r="S491" s="23"/>
    </row>
    <row r="492" spans="7:19" x14ac:dyDescent="0.2">
      <c r="G492" s="14"/>
      <c r="Q492" s="23"/>
      <c r="S492" s="23"/>
    </row>
    <row r="493" spans="7:19" x14ac:dyDescent="0.2">
      <c r="G493" s="14"/>
      <c r="Q493" s="23"/>
      <c r="S493" s="23"/>
    </row>
    <row r="494" spans="7:19" x14ac:dyDescent="0.2">
      <c r="G494" s="14"/>
      <c r="Q494" s="23"/>
      <c r="S494" s="23"/>
    </row>
    <row r="495" spans="7:19" x14ac:dyDescent="0.2">
      <c r="G495" s="14"/>
      <c r="Q495" s="23"/>
      <c r="S495" s="23"/>
    </row>
    <row r="496" spans="7:19" x14ac:dyDescent="0.2">
      <c r="G496" s="14"/>
      <c r="Q496" s="23"/>
      <c r="S496" s="23"/>
    </row>
    <row r="497" spans="7:19" x14ac:dyDescent="0.2">
      <c r="G497" s="14"/>
      <c r="Q497" s="23"/>
      <c r="S497" s="23"/>
    </row>
    <row r="498" spans="7:19" x14ac:dyDescent="0.2">
      <c r="G498" s="14"/>
      <c r="Q498" s="23"/>
      <c r="S498" s="23"/>
    </row>
    <row r="499" spans="7:19" x14ac:dyDescent="0.2">
      <c r="G499" s="14"/>
      <c r="Q499" s="23"/>
      <c r="S499" s="23"/>
    </row>
    <row r="500" spans="7:19" x14ac:dyDescent="0.2">
      <c r="G500" s="14"/>
      <c r="Q500" s="23"/>
      <c r="S500" s="23"/>
    </row>
    <row r="501" spans="7:19" x14ac:dyDescent="0.2">
      <c r="G501" s="14"/>
      <c r="Q501" s="23"/>
      <c r="S501" s="23"/>
    </row>
    <row r="502" spans="7:19" x14ac:dyDescent="0.2">
      <c r="G502" s="14"/>
      <c r="Q502" s="23"/>
      <c r="S502" s="23"/>
    </row>
    <row r="503" spans="7:19" x14ac:dyDescent="0.2">
      <c r="G503" s="14"/>
      <c r="Q503" s="23"/>
      <c r="S503" s="23"/>
    </row>
    <row r="504" spans="7:19" x14ac:dyDescent="0.2">
      <c r="G504" s="14"/>
      <c r="Q504" s="23"/>
      <c r="S504" s="23"/>
    </row>
    <row r="505" spans="7:19" x14ac:dyDescent="0.2">
      <c r="G505" s="14"/>
      <c r="Q505" s="23"/>
      <c r="S505" s="23"/>
    </row>
    <row r="506" spans="7:19" x14ac:dyDescent="0.2">
      <c r="G506" s="14"/>
      <c r="Q506" s="23"/>
      <c r="S506" s="23"/>
    </row>
    <row r="507" spans="7:19" x14ac:dyDescent="0.2">
      <c r="G507" s="14"/>
      <c r="Q507" s="23"/>
      <c r="S507" s="23"/>
    </row>
    <row r="508" spans="7:19" x14ac:dyDescent="0.2">
      <c r="G508" s="14"/>
      <c r="Q508" s="23"/>
      <c r="S508" s="23"/>
    </row>
    <row r="509" spans="7:19" x14ac:dyDescent="0.2">
      <c r="G509" s="14"/>
      <c r="Q509" s="23"/>
      <c r="S509" s="23"/>
    </row>
    <row r="510" spans="7:19" x14ac:dyDescent="0.2">
      <c r="G510" s="14"/>
      <c r="Q510" s="23"/>
      <c r="S510" s="23"/>
    </row>
    <row r="511" spans="7:19" x14ac:dyDescent="0.2">
      <c r="G511" s="14"/>
      <c r="Q511" s="23"/>
      <c r="S511" s="23"/>
    </row>
    <row r="512" spans="7:19" x14ac:dyDescent="0.2">
      <c r="G512" s="14"/>
      <c r="Q512" s="23"/>
      <c r="S512" s="23"/>
    </row>
    <row r="513" spans="7:19" x14ac:dyDescent="0.2">
      <c r="G513" s="14"/>
      <c r="Q513" s="23"/>
      <c r="S513" s="23"/>
    </row>
    <row r="514" spans="7:19" x14ac:dyDescent="0.2">
      <c r="G514" s="14"/>
      <c r="Q514" s="23"/>
      <c r="S514" s="23"/>
    </row>
    <row r="515" spans="7:19" x14ac:dyDescent="0.2">
      <c r="G515" s="14"/>
      <c r="Q515" s="23"/>
      <c r="S515" s="23"/>
    </row>
    <row r="516" spans="7:19" x14ac:dyDescent="0.2">
      <c r="G516" s="14"/>
      <c r="Q516" s="23"/>
      <c r="S516" s="23"/>
    </row>
    <row r="517" spans="7:19" x14ac:dyDescent="0.2">
      <c r="G517" s="14"/>
      <c r="Q517" s="23"/>
      <c r="S517" s="23"/>
    </row>
    <row r="518" spans="7:19" x14ac:dyDescent="0.2">
      <c r="G518" s="14"/>
      <c r="Q518" s="23"/>
      <c r="S518" s="23"/>
    </row>
    <row r="519" spans="7:19" x14ac:dyDescent="0.2">
      <c r="G519" s="14"/>
      <c r="Q519" s="23"/>
      <c r="S519" s="23"/>
    </row>
    <row r="520" spans="7:19" x14ac:dyDescent="0.2">
      <c r="G520" s="14"/>
      <c r="Q520" s="23"/>
      <c r="S520" s="23"/>
    </row>
    <row r="521" spans="7:19" x14ac:dyDescent="0.2">
      <c r="G521" s="14"/>
      <c r="Q521" s="23"/>
      <c r="S521" s="23"/>
    </row>
    <row r="522" spans="7:19" x14ac:dyDescent="0.2">
      <c r="G522" s="14"/>
      <c r="Q522" s="23"/>
      <c r="S522" s="23"/>
    </row>
    <row r="523" spans="7:19" x14ac:dyDescent="0.2">
      <c r="G523" s="14"/>
      <c r="Q523" s="23"/>
      <c r="S523" s="23"/>
    </row>
    <row r="524" spans="7:19" x14ac:dyDescent="0.2">
      <c r="G524" s="14"/>
      <c r="Q524" s="23"/>
      <c r="S524" s="23"/>
    </row>
    <row r="525" spans="7:19" x14ac:dyDescent="0.2">
      <c r="G525" s="14"/>
      <c r="Q525" s="23"/>
      <c r="S525" s="23"/>
    </row>
    <row r="526" spans="7:19" x14ac:dyDescent="0.2">
      <c r="G526" s="14"/>
      <c r="Q526" s="23"/>
      <c r="S526" s="23"/>
    </row>
    <row r="527" spans="7:19" x14ac:dyDescent="0.2">
      <c r="G527" s="14"/>
      <c r="Q527" s="23"/>
      <c r="S527" s="23"/>
    </row>
    <row r="528" spans="7:19" x14ac:dyDescent="0.2">
      <c r="G528" s="14"/>
      <c r="Q528" s="23"/>
      <c r="S528" s="23"/>
    </row>
    <row r="529" spans="7:19" x14ac:dyDescent="0.2">
      <c r="G529" s="14"/>
      <c r="Q529" s="23"/>
      <c r="S529" s="23"/>
    </row>
    <row r="530" spans="7:19" x14ac:dyDescent="0.2">
      <c r="G530" s="14"/>
      <c r="Q530" s="23"/>
      <c r="S530" s="23"/>
    </row>
    <row r="531" spans="7:19" x14ac:dyDescent="0.2">
      <c r="G531" s="14"/>
      <c r="Q531" s="23"/>
      <c r="S531" s="23"/>
    </row>
    <row r="532" spans="7:19" x14ac:dyDescent="0.2">
      <c r="G532" s="14"/>
      <c r="Q532" s="23"/>
      <c r="S532" s="23"/>
    </row>
    <row r="533" spans="7:19" x14ac:dyDescent="0.2">
      <c r="G533" s="14"/>
      <c r="Q533" s="23"/>
      <c r="S533" s="23"/>
    </row>
    <row r="534" spans="7:19" x14ac:dyDescent="0.2">
      <c r="G534" s="14"/>
      <c r="Q534" s="23"/>
      <c r="S534" s="23"/>
    </row>
    <row r="535" spans="7:19" x14ac:dyDescent="0.2">
      <c r="G535" s="14"/>
      <c r="Q535" s="23"/>
      <c r="S535" s="23"/>
    </row>
    <row r="536" spans="7:19" x14ac:dyDescent="0.2">
      <c r="G536" s="14"/>
      <c r="Q536" s="23"/>
      <c r="S536" s="23"/>
    </row>
    <row r="537" spans="7:19" x14ac:dyDescent="0.2">
      <c r="G537" s="14"/>
      <c r="Q537" s="23"/>
      <c r="S537" s="23"/>
    </row>
    <row r="538" spans="7:19" x14ac:dyDescent="0.2">
      <c r="G538" s="14"/>
      <c r="Q538" s="23"/>
      <c r="S538" s="23"/>
    </row>
    <row r="539" spans="7:19" x14ac:dyDescent="0.2">
      <c r="G539" s="14"/>
      <c r="Q539" s="23"/>
      <c r="S539" s="23"/>
    </row>
    <row r="540" spans="7:19" x14ac:dyDescent="0.2">
      <c r="G540" s="14"/>
      <c r="Q540" s="23"/>
      <c r="S540" s="23"/>
    </row>
    <row r="541" spans="7:19" x14ac:dyDescent="0.2">
      <c r="G541" s="14"/>
      <c r="Q541" s="23"/>
      <c r="S541" s="23"/>
    </row>
    <row r="542" spans="7:19" x14ac:dyDescent="0.2">
      <c r="G542" s="14"/>
      <c r="Q542" s="23"/>
      <c r="S542" s="23"/>
    </row>
    <row r="543" spans="7:19" x14ac:dyDescent="0.2">
      <c r="G543" s="14"/>
      <c r="Q543" s="23"/>
      <c r="S543" s="23"/>
    </row>
    <row r="544" spans="7:19" x14ac:dyDescent="0.2">
      <c r="G544" s="14"/>
      <c r="Q544" s="23"/>
      <c r="S544" s="23"/>
    </row>
    <row r="545" spans="7:19" x14ac:dyDescent="0.2">
      <c r="G545" s="14"/>
      <c r="Q545" s="23"/>
      <c r="S545" s="23"/>
    </row>
    <row r="546" spans="7:19" x14ac:dyDescent="0.2">
      <c r="G546" s="14"/>
      <c r="Q546" s="23"/>
      <c r="S546" s="23"/>
    </row>
    <row r="547" spans="7:19" x14ac:dyDescent="0.2">
      <c r="G547" s="14"/>
      <c r="Q547" s="23"/>
      <c r="S547" s="23"/>
    </row>
    <row r="548" spans="7:19" x14ac:dyDescent="0.2">
      <c r="G548" s="14"/>
      <c r="Q548" s="23"/>
      <c r="S548" s="23"/>
    </row>
    <row r="549" spans="7:19" x14ac:dyDescent="0.2">
      <c r="G549" s="14"/>
      <c r="Q549" s="23"/>
      <c r="S549" s="23"/>
    </row>
    <row r="550" spans="7:19" x14ac:dyDescent="0.2">
      <c r="G550" s="14"/>
      <c r="Q550" s="23"/>
      <c r="S550" s="23"/>
    </row>
    <row r="551" spans="7:19" x14ac:dyDescent="0.2">
      <c r="G551" s="14"/>
      <c r="Q551" s="23"/>
      <c r="S551" s="23"/>
    </row>
    <row r="552" spans="7:19" x14ac:dyDescent="0.2">
      <c r="G552" s="14"/>
      <c r="Q552" s="23"/>
      <c r="S552" s="23"/>
    </row>
    <row r="553" spans="7:19" x14ac:dyDescent="0.2">
      <c r="G553" s="14"/>
      <c r="Q553" s="23"/>
      <c r="S553" s="23"/>
    </row>
    <row r="554" spans="7:19" x14ac:dyDescent="0.2">
      <c r="G554" s="14"/>
      <c r="Q554" s="23"/>
      <c r="S554" s="23"/>
    </row>
    <row r="555" spans="7:19" x14ac:dyDescent="0.2">
      <c r="G555" s="14"/>
      <c r="Q555" s="23"/>
      <c r="S555" s="23"/>
    </row>
    <row r="556" spans="7:19" x14ac:dyDescent="0.2">
      <c r="G556" s="14"/>
      <c r="Q556" s="23"/>
      <c r="S556" s="23"/>
    </row>
    <row r="557" spans="7:19" x14ac:dyDescent="0.2">
      <c r="G557" s="14"/>
      <c r="Q557" s="23"/>
      <c r="S557" s="23"/>
    </row>
    <row r="558" spans="7:19" x14ac:dyDescent="0.2">
      <c r="G558" s="14"/>
      <c r="Q558" s="23"/>
      <c r="S558" s="23"/>
    </row>
    <row r="559" spans="7:19" x14ac:dyDescent="0.2">
      <c r="G559" s="14"/>
      <c r="Q559" s="23"/>
      <c r="S559" s="23"/>
    </row>
    <row r="560" spans="7:19" x14ac:dyDescent="0.2">
      <c r="G560" s="14"/>
      <c r="Q560" s="23"/>
      <c r="S560" s="23"/>
    </row>
    <row r="561" spans="7:19" x14ac:dyDescent="0.2">
      <c r="G561" s="14"/>
      <c r="Q561" s="23"/>
      <c r="S561" s="23"/>
    </row>
    <row r="562" spans="7:19" x14ac:dyDescent="0.2">
      <c r="G562" s="14"/>
      <c r="Q562" s="23"/>
      <c r="S562" s="23"/>
    </row>
    <row r="563" spans="7:19" x14ac:dyDescent="0.2">
      <c r="G563" s="14"/>
      <c r="Q563" s="23"/>
      <c r="S563" s="23"/>
    </row>
    <row r="564" spans="7:19" x14ac:dyDescent="0.2">
      <c r="G564" s="14"/>
      <c r="Q564" s="23"/>
      <c r="S564" s="23"/>
    </row>
    <row r="565" spans="7:19" x14ac:dyDescent="0.2">
      <c r="G565" s="14"/>
      <c r="Q565" s="23"/>
      <c r="S565" s="23"/>
    </row>
    <row r="566" spans="7:19" x14ac:dyDescent="0.2">
      <c r="G566" s="14"/>
      <c r="Q566" s="23"/>
      <c r="S566" s="23"/>
    </row>
    <row r="567" spans="7:19" x14ac:dyDescent="0.2">
      <c r="G567" s="14"/>
      <c r="Q567" s="23"/>
      <c r="S567" s="23"/>
    </row>
    <row r="568" spans="7:19" x14ac:dyDescent="0.2">
      <c r="G568" s="14"/>
      <c r="Q568" s="23"/>
      <c r="S568" s="23"/>
    </row>
    <row r="569" spans="7:19" x14ac:dyDescent="0.2">
      <c r="G569" s="14"/>
      <c r="Q569" s="23"/>
      <c r="S569" s="23"/>
    </row>
    <row r="570" spans="7:19" x14ac:dyDescent="0.2">
      <c r="G570" s="14"/>
      <c r="Q570" s="23"/>
      <c r="S570" s="23"/>
    </row>
    <row r="571" spans="7:19" x14ac:dyDescent="0.2">
      <c r="G571" s="14"/>
      <c r="Q571" s="23"/>
      <c r="S571" s="23"/>
    </row>
    <row r="572" spans="7:19" x14ac:dyDescent="0.2">
      <c r="G572" s="14"/>
      <c r="Q572" s="23"/>
      <c r="S572" s="23"/>
    </row>
    <row r="573" spans="7:19" x14ac:dyDescent="0.2">
      <c r="G573" s="14"/>
      <c r="Q573" s="23"/>
      <c r="S573" s="23"/>
    </row>
    <row r="574" spans="7:19" x14ac:dyDescent="0.2">
      <c r="G574" s="14"/>
      <c r="Q574" s="23"/>
      <c r="S574" s="23"/>
    </row>
    <row r="575" spans="7:19" x14ac:dyDescent="0.2">
      <c r="G575" s="14"/>
      <c r="Q575" s="23"/>
      <c r="S575" s="23"/>
    </row>
    <row r="576" spans="7:19" x14ac:dyDescent="0.2">
      <c r="G576" s="14"/>
      <c r="Q576" s="23"/>
      <c r="S576" s="23"/>
    </row>
    <row r="577" spans="7:19" x14ac:dyDescent="0.2">
      <c r="G577" s="14"/>
      <c r="Q577" s="23"/>
      <c r="S577" s="23"/>
    </row>
    <row r="578" spans="7:19" x14ac:dyDescent="0.2">
      <c r="G578" s="14"/>
      <c r="Q578" s="23"/>
      <c r="S578" s="23"/>
    </row>
    <row r="579" spans="7:19" x14ac:dyDescent="0.2">
      <c r="G579" s="14"/>
      <c r="Q579" s="23"/>
      <c r="S579" s="23"/>
    </row>
    <row r="580" spans="7:19" x14ac:dyDescent="0.2">
      <c r="G580" s="14"/>
      <c r="Q580" s="23"/>
      <c r="S580" s="23"/>
    </row>
    <row r="581" spans="7:19" x14ac:dyDescent="0.2">
      <c r="G581" s="14"/>
      <c r="Q581" s="23"/>
      <c r="S581" s="23"/>
    </row>
    <row r="582" spans="7:19" x14ac:dyDescent="0.2">
      <c r="G582" s="14"/>
      <c r="Q582" s="23"/>
      <c r="S582" s="23"/>
    </row>
    <row r="583" spans="7:19" x14ac:dyDescent="0.2">
      <c r="G583" s="14"/>
      <c r="Q583" s="23"/>
      <c r="S583" s="23"/>
    </row>
    <row r="584" spans="7:19" x14ac:dyDescent="0.2">
      <c r="G584" s="14"/>
      <c r="Q584" s="23"/>
      <c r="S584" s="23"/>
    </row>
    <row r="585" spans="7:19" x14ac:dyDescent="0.2">
      <c r="G585" s="14"/>
      <c r="Q585" s="23"/>
      <c r="S585" s="23"/>
    </row>
    <row r="586" spans="7:19" x14ac:dyDescent="0.2">
      <c r="G586" s="14"/>
      <c r="Q586" s="23"/>
      <c r="S586" s="23"/>
    </row>
    <row r="587" spans="7:19" x14ac:dyDescent="0.2">
      <c r="G587" s="14"/>
      <c r="Q587" s="23"/>
      <c r="S587" s="23"/>
    </row>
    <row r="588" spans="7:19" x14ac:dyDescent="0.2">
      <c r="G588" s="14"/>
      <c r="Q588" s="23"/>
      <c r="S588" s="23"/>
    </row>
    <row r="589" spans="7:19" x14ac:dyDescent="0.2">
      <c r="G589" s="14"/>
      <c r="Q589" s="23"/>
      <c r="S589" s="23"/>
    </row>
    <row r="590" spans="7:19" x14ac:dyDescent="0.2">
      <c r="G590" s="14"/>
      <c r="Q590" s="23"/>
      <c r="S590" s="23"/>
    </row>
    <row r="591" spans="7:19" x14ac:dyDescent="0.2">
      <c r="G591" s="14"/>
      <c r="Q591" s="23"/>
      <c r="S591" s="23"/>
    </row>
    <row r="592" spans="7:19" x14ac:dyDescent="0.2">
      <c r="G592" s="14"/>
      <c r="Q592" s="23"/>
      <c r="S592" s="23"/>
    </row>
    <row r="593" spans="7:19" x14ac:dyDescent="0.2">
      <c r="G593" s="14"/>
      <c r="Q593" s="23"/>
      <c r="S593" s="23"/>
    </row>
    <row r="594" spans="7:19" x14ac:dyDescent="0.2">
      <c r="G594" s="14"/>
      <c r="Q594" s="23"/>
      <c r="S594" s="23"/>
    </row>
    <row r="595" spans="7:19" x14ac:dyDescent="0.2">
      <c r="G595" s="14"/>
      <c r="Q595" s="23"/>
      <c r="S595" s="23"/>
    </row>
    <row r="596" spans="7:19" x14ac:dyDescent="0.2">
      <c r="G596" s="14"/>
      <c r="Q596" s="23"/>
      <c r="S596" s="23"/>
    </row>
    <row r="597" spans="7:19" x14ac:dyDescent="0.2">
      <c r="G597" s="14"/>
      <c r="Q597" s="23"/>
      <c r="S597" s="23"/>
    </row>
    <row r="598" spans="7:19" x14ac:dyDescent="0.2">
      <c r="G598" s="14"/>
      <c r="Q598" s="23"/>
      <c r="S598" s="23"/>
    </row>
    <row r="599" spans="7:19" x14ac:dyDescent="0.2">
      <c r="G599" s="14"/>
      <c r="Q599" s="23"/>
      <c r="S599" s="23"/>
    </row>
    <row r="600" spans="7:19" x14ac:dyDescent="0.2">
      <c r="G600" s="14"/>
      <c r="Q600" s="23"/>
      <c r="S600" s="23"/>
    </row>
    <row r="601" spans="7:19" x14ac:dyDescent="0.2">
      <c r="G601" s="14"/>
      <c r="Q601" s="23"/>
      <c r="S601" s="23"/>
    </row>
    <row r="602" spans="7:19" x14ac:dyDescent="0.2">
      <c r="G602" s="14"/>
      <c r="Q602" s="23"/>
      <c r="S602" s="23"/>
    </row>
    <row r="603" spans="7:19" x14ac:dyDescent="0.2">
      <c r="G603" s="14"/>
      <c r="Q603" s="23"/>
      <c r="S603" s="23"/>
    </row>
    <row r="604" spans="7:19" x14ac:dyDescent="0.2">
      <c r="G604" s="14"/>
      <c r="Q604" s="23"/>
      <c r="S604" s="23"/>
    </row>
    <row r="605" spans="7:19" x14ac:dyDescent="0.2">
      <c r="G605" s="14"/>
      <c r="Q605" s="23"/>
      <c r="S605" s="23"/>
    </row>
    <row r="606" spans="7:19" x14ac:dyDescent="0.2">
      <c r="G606" s="14"/>
      <c r="Q606" s="23"/>
      <c r="S606" s="23"/>
    </row>
    <row r="607" spans="7:19" x14ac:dyDescent="0.2">
      <c r="G607" s="14"/>
      <c r="Q607" s="23"/>
      <c r="S607" s="23"/>
    </row>
    <row r="608" spans="7:19" x14ac:dyDescent="0.2">
      <c r="G608" s="14"/>
      <c r="Q608" s="23"/>
      <c r="S608" s="23"/>
    </row>
    <row r="609" spans="7:19" x14ac:dyDescent="0.2">
      <c r="G609" s="14"/>
      <c r="Q609" s="23"/>
      <c r="S609" s="23"/>
    </row>
    <row r="610" spans="7:19" x14ac:dyDescent="0.2">
      <c r="G610" s="14"/>
      <c r="Q610" s="23"/>
      <c r="S610" s="23"/>
    </row>
    <row r="611" spans="7:19" x14ac:dyDescent="0.2">
      <c r="G611" s="14"/>
      <c r="Q611" s="23"/>
      <c r="S611" s="23"/>
    </row>
    <row r="612" spans="7:19" x14ac:dyDescent="0.2">
      <c r="G612" s="14"/>
      <c r="Q612" s="23"/>
      <c r="S612" s="23"/>
    </row>
    <row r="613" spans="7:19" x14ac:dyDescent="0.2">
      <c r="G613" s="14"/>
      <c r="Q613" s="23"/>
      <c r="S613" s="23"/>
    </row>
    <row r="614" spans="7:19" x14ac:dyDescent="0.2">
      <c r="G614" s="14"/>
      <c r="Q614" s="23"/>
      <c r="S614" s="23"/>
    </row>
    <row r="615" spans="7:19" x14ac:dyDescent="0.2">
      <c r="G615" s="14"/>
      <c r="Q615" s="23"/>
      <c r="S615" s="23"/>
    </row>
    <row r="616" spans="7:19" x14ac:dyDescent="0.2">
      <c r="G616" s="14"/>
      <c r="Q616" s="23"/>
      <c r="S616" s="23"/>
    </row>
    <row r="617" spans="7:19" x14ac:dyDescent="0.2">
      <c r="G617" s="14"/>
      <c r="Q617" s="23"/>
      <c r="S617" s="23"/>
    </row>
    <row r="618" spans="7:19" x14ac:dyDescent="0.2">
      <c r="G618" s="14"/>
      <c r="Q618" s="23"/>
      <c r="S618" s="23"/>
    </row>
    <row r="619" spans="7:19" x14ac:dyDescent="0.2">
      <c r="G619" s="14"/>
      <c r="Q619" s="23"/>
      <c r="S619" s="23"/>
    </row>
    <row r="620" spans="7:19" x14ac:dyDescent="0.2">
      <c r="G620" s="14"/>
      <c r="Q620" s="23"/>
      <c r="S620" s="23"/>
    </row>
    <row r="621" spans="7:19" x14ac:dyDescent="0.2">
      <c r="G621" s="14"/>
      <c r="Q621" s="23"/>
      <c r="S621" s="23"/>
    </row>
    <row r="622" spans="7:19" x14ac:dyDescent="0.2">
      <c r="G622" s="14"/>
      <c r="Q622" s="23"/>
      <c r="S622" s="23"/>
    </row>
    <row r="623" spans="7:19" x14ac:dyDescent="0.2">
      <c r="G623" s="14"/>
      <c r="Q623" s="23"/>
      <c r="S623" s="23"/>
    </row>
    <row r="624" spans="7:19" x14ac:dyDescent="0.2">
      <c r="G624" s="14"/>
      <c r="Q624" s="23"/>
      <c r="S624" s="23"/>
    </row>
    <row r="625" spans="7:19" x14ac:dyDescent="0.2">
      <c r="G625" s="14"/>
      <c r="Q625" s="23"/>
      <c r="S625" s="23"/>
    </row>
    <row r="626" spans="7:19" x14ac:dyDescent="0.2">
      <c r="G626" s="14"/>
      <c r="Q626" s="23"/>
      <c r="S626" s="23"/>
    </row>
    <row r="627" spans="7:19" x14ac:dyDescent="0.2">
      <c r="G627" s="14"/>
      <c r="Q627" s="23"/>
      <c r="S627" s="23"/>
    </row>
    <row r="628" spans="7:19" x14ac:dyDescent="0.2">
      <c r="G628" s="14"/>
      <c r="Q628" s="23"/>
      <c r="S628" s="23"/>
    </row>
    <row r="629" spans="7:19" x14ac:dyDescent="0.2">
      <c r="G629" s="14"/>
      <c r="Q629" s="23"/>
      <c r="S629" s="23"/>
    </row>
    <row r="630" spans="7:19" x14ac:dyDescent="0.2">
      <c r="G630" s="14"/>
      <c r="Q630" s="23"/>
      <c r="S630" s="23"/>
    </row>
    <row r="631" spans="7:19" x14ac:dyDescent="0.2">
      <c r="G631" s="14"/>
      <c r="Q631" s="23"/>
      <c r="S631" s="23"/>
    </row>
    <row r="632" spans="7:19" x14ac:dyDescent="0.2">
      <c r="G632" s="14"/>
      <c r="Q632" s="23"/>
      <c r="S632" s="23"/>
    </row>
    <row r="633" spans="7:19" x14ac:dyDescent="0.2">
      <c r="G633" s="14"/>
      <c r="Q633" s="23"/>
      <c r="S633" s="23"/>
    </row>
    <row r="634" spans="7:19" x14ac:dyDescent="0.2">
      <c r="G634" s="14"/>
      <c r="Q634" s="23"/>
      <c r="S634" s="23"/>
    </row>
    <row r="635" spans="7:19" x14ac:dyDescent="0.2">
      <c r="G635" s="14"/>
      <c r="Q635" s="23"/>
      <c r="S635" s="23"/>
    </row>
    <row r="636" spans="7:19" x14ac:dyDescent="0.2">
      <c r="G636" s="14"/>
      <c r="Q636" s="23"/>
      <c r="S636" s="23"/>
    </row>
    <row r="637" spans="7:19" x14ac:dyDescent="0.2">
      <c r="G637" s="14"/>
      <c r="Q637" s="23"/>
      <c r="S637" s="23"/>
    </row>
    <row r="638" spans="7:19" x14ac:dyDescent="0.2">
      <c r="G638" s="14"/>
      <c r="Q638" s="23"/>
      <c r="S638" s="23"/>
    </row>
    <row r="639" spans="7:19" x14ac:dyDescent="0.2">
      <c r="G639" s="14"/>
      <c r="Q639" s="23"/>
      <c r="S639" s="23"/>
    </row>
    <row r="640" spans="7:19" x14ac:dyDescent="0.2">
      <c r="G640" s="14"/>
      <c r="Q640" s="23"/>
      <c r="S640" s="23"/>
    </row>
    <row r="641" spans="7:19" x14ac:dyDescent="0.2">
      <c r="G641" s="14"/>
      <c r="Q641" s="23"/>
      <c r="S641" s="23"/>
    </row>
    <row r="642" spans="7:19" x14ac:dyDescent="0.2">
      <c r="G642" s="14"/>
      <c r="Q642" s="23"/>
      <c r="S642" s="23"/>
    </row>
    <row r="643" spans="7:19" x14ac:dyDescent="0.2">
      <c r="G643" s="14"/>
      <c r="Q643" s="23"/>
      <c r="S643" s="23"/>
    </row>
    <row r="644" spans="7:19" x14ac:dyDescent="0.2">
      <c r="G644" s="14"/>
      <c r="Q644" s="23"/>
      <c r="S644" s="23"/>
    </row>
    <row r="645" spans="7:19" x14ac:dyDescent="0.2">
      <c r="G645" s="14"/>
      <c r="Q645" s="23"/>
      <c r="S645" s="23"/>
    </row>
    <row r="646" spans="7:19" x14ac:dyDescent="0.2">
      <c r="G646" s="14"/>
      <c r="Q646" s="23"/>
      <c r="S646" s="23"/>
    </row>
    <row r="647" spans="7:19" x14ac:dyDescent="0.2">
      <c r="G647" s="14"/>
      <c r="Q647" s="23"/>
      <c r="S647" s="23"/>
    </row>
    <row r="648" spans="7:19" x14ac:dyDescent="0.2">
      <c r="G648" s="14"/>
      <c r="Q648" s="23"/>
      <c r="S648" s="23"/>
    </row>
    <row r="649" spans="7:19" x14ac:dyDescent="0.2">
      <c r="G649" s="14"/>
      <c r="Q649" s="23"/>
      <c r="S649" s="23"/>
    </row>
    <row r="650" spans="7:19" x14ac:dyDescent="0.2">
      <c r="G650" s="14"/>
      <c r="Q650" s="23"/>
      <c r="S650" s="23"/>
    </row>
    <row r="651" spans="7:19" x14ac:dyDescent="0.2">
      <c r="G651" s="14"/>
      <c r="Q651" s="23"/>
      <c r="S651" s="23"/>
    </row>
    <row r="652" spans="7:19" x14ac:dyDescent="0.2">
      <c r="G652" s="14"/>
      <c r="Q652" s="23"/>
      <c r="S652" s="23"/>
    </row>
    <row r="653" spans="7:19" x14ac:dyDescent="0.2">
      <c r="G653" s="14"/>
      <c r="Q653" s="23"/>
      <c r="S653" s="23"/>
    </row>
    <row r="654" spans="7:19" x14ac:dyDescent="0.2">
      <c r="G654" s="14"/>
      <c r="Q654" s="23"/>
      <c r="S654" s="23"/>
    </row>
    <row r="655" spans="7:19" x14ac:dyDescent="0.2">
      <c r="G655" s="14"/>
      <c r="Q655" s="23"/>
      <c r="S655" s="23"/>
    </row>
    <row r="656" spans="7:19" x14ac:dyDescent="0.2">
      <c r="G656" s="14"/>
      <c r="Q656" s="23"/>
      <c r="S656" s="23"/>
    </row>
    <row r="657" spans="7:19" x14ac:dyDescent="0.2">
      <c r="G657" s="14"/>
      <c r="Q657" s="23"/>
      <c r="S657" s="23"/>
    </row>
    <row r="658" spans="7:19" x14ac:dyDescent="0.2">
      <c r="G658" s="14"/>
      <c r="Q658" s="23"/>
      <c r="S658" s="23"/>
    </row>
    <row r="659" spans="7:19" x14ac:dyDescent="0.2">
      <c r="G659" s="14"/>
      <c r="Q659" s="23"/>
      <c r="S659" s="23"/>
    </row>
    <row r="660" spans="7:19" x14ac:dyDescent="0.2">
      <c r="G660" s="14"/>
      <c r="Q660" s="23"/>
      <c r="S660" s="23"/>
    </row>
    <row r="661" spans="7:19" x14ac:dyDescent="0.2">
      <c r="G661" s="14"/>
      <c r="Q661" s="23"/>
      <c r="S661" s="23"/>
    </row>
    <row r="662" spans="7:19" x14ac:dyDescent="0.2">
      <c r="G662" s="14"/>
      <c r="Q662" s="23"/>
      <c r="S662" s="23"/>
    </row>
    <row r="663" spans="7:19" x14ac:dyDescent="0.2">
      <c r="G663" s="14"/>
      <c r="Q663" s="23"/>
      <c r="S663" s="23"/>
    </row>
    <row r="664" spans="7:19" x14ac:dyDescent="0.2">
      <c r="G664" s="14"/>
      <c r="Q664" s="23"/>
      <c r="S664" s="23"/>
    </row>
    <row r="665" spans="7:19" x14ac:dyDescent="0.2">
      <c r="G665" s="14"/>
      <c r="Q665" s="23"/>
      <c r="S665" s="23"/>
    </row>
    <row r="666" spans="7:19" x14ac:dyDescent="0.2">
      <c r="G666" s="14"/>
      <c r="Q666" s="23"/>
      <c r="S666" s="23"/>
    </row>
    <row r="667" spans="7:19" x14ac:dyDescent="0.2">
      <c r="G667" s="14"/>
      <c r="Q667" s="23"/>
      <c r="S667" s="23"/>
    </row>
    <row r="668" spans="7:19" x14ac:dyDescent="0.2">
      <c r="G668" s="14"/>
      <c r="Q668" s="23"/>
      <c r="S668" s="23"/>
    </row>
    <row r="669" spans="7:19" x14ac:dyDescent="0.2">
      <c r="G669" s="14"/>
      <c r="Q669" s="23"/>
      <c r="S669" s="23"/>
    </row>
    <row r="670" spans="7:19" x14ac:dyDescent="0.2">
      <c r="G670" s="14"/>
      <c r="Q670" s="23"/>
      <c r="S670" s="23"/>
    </row>
    <row r="671" spans="7:19" x14ac:dyDescent="0.2">
      <c r="G671" s="14"/>
      <c r="Q671" s="23"/>
      <c r="S671" s="23"/>
    </row>
    <row r="672" spans="7:19" x14ac:dyDescent="0.2">
      <c r="G672" s="14"/>
      <c r="Q672" s="23"/>
      <c r="S672" s="23"/>
    </row>
    <row r="673" spans="7:19" x14ac:dyDescent="0.2">
      <c r="G673" s="14"/>
      <c r="Q673" s="23"/>
      <c r="S673" s="23"/>
    </row>
    <row r="674" spans="7:19" x14ac:dyDescent="0.2">
      <c r="G674" s="14"/>
      <c r="Q674" s="23"/>
      <c r="S674" s="23"/>
    </row>
    <row r="675" spans="7:19" x14ac:dyDescent="0.2">
      <c r="G675" s="14"/>
      <c r="Q675" s="23"/>
      <c r="S675" s="23"/>
    </row>
    <row r="676" spans="7:19" x14ac:dyDescent="0.2">
      <c r="G676" s="14"/>
      <c r="Q676" s="23"/>
      <c r="S676" s="23"/>
    </row>
    <row r="677" spans="7:19" x14ac:dyDescent="0.2">
      <c r="G677" s="14"/>
      <c r="Q677" s="23"/>
      <c r="S677" s="23"/>
    </row>
    <row r="678" spans="7:19" x14ac:dyDescent="0.2">
      <c r="G678" s="14"/>
      <c r="Q678" s="23"/>
      <c r="S678" s="23"/>
    </row>
    <row r="679" spans="7:19" x14ac:dyDescent="0.2">
      <c r="G679" s="14"/>
      <c r="Q679" s="23"/>
      <c r="S679" s="23"/>
    </row>
    <row r="680" spans="7:19" x14ac:dyDescent="0.2">
      <c r="G680" s="14"/>
      <c r="Q680" s="23"/>
      <c r="S680" s="23"/>
    </row>
    <row r="681" spans="7:19" x14ac:dyDescent="0.2">
      <c r="G681" s="14"/>
      <c r="Q681" s="23"/>
      <c r="S681" s="23"/>
    </row>
    <row r="682" spans="7:19" x14ac:dyDescent="0.2">
      <c r="G682" s="14"/>
      <c r="Q682" s="23"/>
      <c r="S682" s="23"/>
    </row>
    <row r="683" spans="7:19" x14ac:dyDescent="0.2">
      <c r="G683" s="14"/>
      <c r="Q683" s="23"/>
      <c r="S683" s="23"/>
    </row>
    <row r="684" spans="7:19" x14ac:dyDescent="0.2">
      <c r="G684" s="14"/>
      <c r="Q684" s="23"/>
      <c r="S684" s="23"/>
    </row>
    <row r="685" spans="7:19" x14ac:dyDescent="0.2">
      <c r="G685" s="14"/>
      <c r="Q685" s="23"/>
      <c r="S685" s="23"/>
    </row>
    <row r="686" spans="7:19" x14ac:dyDescent="0.2">
      <c r="G686" s="14"/>
      <c r="Q686" s="23"/>
      <c r="S686" s="23"/>
    </row>
    <row r="687" spans="7:19" x14ac:dyDescent="0.2">
      <c r="G687" s="14"/>
      <c r="Q687" s="23"/>
      <c r="S687" s="23"/>
    </row>
    <row r="688" spans="7:19" x14ac:dyDescent="0.2">
      <c r="G688" s="14"/>
      <c r="Q688" s="23"/>
      <c r="S688" s="23"/>
    </row>
    <row r="689" spans="7:19" x14ac:dyDescent="0.2">
      <c r="G689" s="14"/>
      <c r="Q689" s="23"/>
      <c r="S689" s="23"/>
    </row>
    <row r="690" spans="7:19" x14ac:dyDescent="0.2">
      <c r="G690" s="14"/>
      <c r="Q690" s="23"/>
      <c r="S690" s="23"/>
    </row>
    <row r="691" spans="7:19" x14ac:dyDescent="0.2">
      <c r="G691" s="14"/>
      <c r="Q691" s="23"/>
      <c r="S691" s="23"/>
    </row>
    <row r="692" spans="7:19" x14ac:dyDescent="0.2">
      <c r="G692" s="14"/>
      <c r="Q692" s="23"/>
      <c r="S692" s="23"/>
    </row>
    <row r="693" spans="7:19" x14ac:dyDescent="0.2">
      <c r="G693" s="14"/>
      <c r="Q693" s="23"/>
      <c r="S693" s="23"/>
    </row>
    <row r="694" spans="7:19" x14ac:dyDescent="0.2">
      <c r="G694" s="14"/>
      <c r="Q694" s="23"/>
      <c r="S694" s="23"/>
    </row>
    <row r="695" spans="7:19" x14ac:dyDescent="0.2">
      <c r="G695" s="14"/>
      <c r="Q695" s="23"/>
      <c r="S695" s="23"/>
    </row>
    <row r="696" spans="7:19" x14ac:dyDescent="0.2">
      <c r="G696" s="14"/>
      <c r="Q696" s="23"/>
      <c r="S696" s="23"/>
    </row>
    <row r="697" spans="7:19" x14ac:dyDescent="0.2">
      <c r="G697" s="14"/>
      <c r="Q697" s="23"/>
      <c r="S697" s="23"/>
    </row>
    <row r="698" spans="7:19" x14ac:dyDescent="0.2">
      <c r="G698" s="14"/>
      <c r="Q698" s="23"/>
      <c r="S698" s="23"/>
    </row>
    <row r="699" spans="7:19" x14ac:dyDescent="0.2">
      <c r="G699" s="14"/>
      <c r="Q699" s="23"/>
      <c r="S699" s="23"/>
    </row>
    <row r="700" spans="7:19" x14ac:dyDescent="0.2">
      <c r="G700" s="14"/>
      <c r="Q700" s="23"/>
      <c r="S700" s="23"/>
    </row>
    <row r="701" spans="7:19" x14ac:dyDescent="0.2">
      <c r="G701" s="14"/>
      <c r="Q701" s="23"/>
      <c r="S701" s="23"/>
    </row>
    <row r="702" spans="7:19" x14ac:dyDescent="0.2">
      <c r="G702" s="14"/>
      <c r="Q702" s="23"/>
      <c r="S702" s="23"/>
    </row>
    <row r="703" spans="7:19" x14ac:dyDescent="0.2">
      <c r="G703" s="14"/>
      <c r="Q703" s="23"/>
      <c r="S703" s="23"/>
    </row>
    <row r="704" spans="7:19" x14ac:dyDescent="0.2">
      <c r="G704" s="14"/>
      <c r="Q704" s="23"/>
      <c r="S704" s="23"/>
    </row>
    <row r="705" spans="7:19" x14ac:dyDescent="0.2">
      <c r="G705" s="14"/>
      <c r="Q705" s="23"/>
      <c r="S705" s="23"/>
    </row>
    <row r="706" spans="7:19" x14ac:dyDescent="0.2">
      <c r="G706" s="14"/>
      <c r="Q706" s="23"/>
      <c r="S706" s="23"/>
    </row>
    <row r="707" spans="7:19" x14ac:dyDescent="0.2">
      <c r="G707" s="14"/>
      <c r="Q707" s="23"/>
      <c r="S707" s="23"/>
    </row>
    <row r="708" spans="7:19" x14ac:dyDescent="0.2">
      <c r="G708" s="14"/>
      <c r="Q708" s="23"/>
      <c r="S708" s="23"/>
    </row>
    <row r="709" spans="7:19" x14ac:dyDescent="0.2">
      <c r="G709" s="14"/>
      <c r="Q709" s="23"/>
      <c r="S709" s="23"/>
    </row>
    <row r="710" spans="7:19" x14ac:dyDescent="0.2">
      <c r="G710" s="14"/>
      <c r="Q710" s="23"/>
      <c r="S710" s="23"/>
    </row>
    <row r="711" spans="7:19" x14ac:dyDescent="0.2">
      <c r="G711" s="14"/>
      <c r="Q711" s="23"/>
      <c r="S711" s="23"/>
    </row>
    <row r="712" spans="7:19" x14ac:dyDescent="0.2">
      <c r="G712" s="14"/>
      <c r="Q712" s="23"/>
      <c r="S712" s="23"/>
    </row>
    <row r="713" spans="7:19" x14ac:dyDescent="0.2">
      <c r="G713" s="14"/>
      <c r="Q713" s="23"/>
      <c r="S713" s="23"/>
    </row>
    <row r="714" spans="7:19" x14ac:dyDescent="0.2">
      <c r="G714" s="14"/>
      <c r="Q714" s="23"/>
      <c r="S714" s="23"/>
    </row>
    <row r="715" spans="7:19" x14ac:dyDescent="0.2">
      <c r="G715" s="14"/>
      <c r="Q715" s="23"/>
      <c r="S715" s="23"/>
    </row>
    <row r="716" spans="7:19" x14ac:dyDescent="0.2">
      <c r="G716" s="14"/>
      <c r="Q716" s="23"/>
      <c r="S716" s="23"/>
    </row>
    <row r="717" spans="7:19" x14ac:dyDescent="0.2">
      <c r="G717" s="14"/>
      <c r="Q717" s="23"/>
      <c r="S717" s="23"/>
    </row>
    <row r="718" spans="7:19" x14ac:dyDescent="0.2">
      <c r="G718" s="14"/>
      <c r="Q718" s="23"/>
      <c r="S718" s="23"/>
    </row>
    <row r="719" spans="7:19" x14ac:dyDescent="0.2">
      <c r="G719" s="14"/>
      <c r="Q719" s="23"/>
      <c r="S719" s="23"/>
    </row>
    <row r="720" spans="7:19" x14ac:dyDescent="0.2">
      <c r="G720" s="14"/>
      <c r="Q720" s="23"/>
      <c r="S720" s="23"/>
    </row>
    <row r="721" spans="7:19" x14ac:dyDescent="0.2">
      <c r="G721" s="14"/>
      <c r="Q721" s="23"/>
      <c r="S721" s="23"/>
    </row>
    <row r="722" spans="7:19" x14ac:dyDescent="0.2">
      <c r="G722" s="14"/>
      <c r="Q722" s="23"/>
      <c r="S722" s="23"/>
    </row>
    <row r="723" spans="7:19" x14ac:dyDescent="0.2">
      <c r="G723" s="14"/>
      <c r="Q723" s="23"/>
      <c r="S723" s="23"/>
    </row>
    <row r="724" spans="7:19" x14ac:dyDescent="0.2">
      <c r="G724" s="14"/>
      <c r="Q724" s="23"/>
      <c r="S724" s="23"/>
    </row>
    <row r="725" spans="7:19" x14ac:dyDescent="0.2">
      <c r="G725" s="14"/>
      <c r="Q725" s="23"/>
      <c r="S725" s="23"/>
    </row>
    <row r="726" spans="7:19" x14ac:dyDescent="0.2">
      <c r="G726" s="14"/>
      <c r="Q726" s="23"/>
      <c r="S726" s="23"/>
    </row>
    <row r="727" spans="7:19" x14ac:dyDescent="0.2">
      <c r="G727" s="14"/>
      <c r="Q727" s="23"/>
      <c r="S727" s="23"/>
    </row>
    <row r="728" spans="7:19" x14ac:dyDescent="0.2">
      <c r="G728" s="14"/>
      <c r="Q728" s="23"/>
      <c r="S728" s="23"/>
    </row>
    <row r="729" spans="7:19" x14ac:dyDescent="0.2">
      <c r="G729" s="14"/>
      <c r="Q729" s="23"/>
      <c r="S729" s="23"/>
    </row>
    <row r="730" spans="7:19" x14ac:dyDescent="0.2">
      <c r="G730" s="14"/>
      <c r="Q730" s="23"/>
      <c r="S730" s="23"/>
    </row>
    <row r="731" spans="7:19" x14ac:dyDescent="0.2">
      <c r="G731" s="14"/>
      <c r="Q731" s="23"/>
      <c r="S731" s="23"/>
    </row>
    <row r="732" spans="7:19" x14ac:dyDescent="0.2">
      <c r="G732" s="14"/>
      <c r="Q732" s="23"/>
      <c r="S732" s="23"/>
    </row>
    <row r="733" spans="7:19" x14ac:dyDescent="0.2">
      <c r="G733" s="14"/>
      <c r="Q733" s="23"/>
      <c r="S733" s="23"/>
    </row>
    <row r="734" spans="7:19" x14ac:dyDescent="0.2">
      <c r="G734" s="14"/>
      <c r="Q734" s="23"/>
      <c r="S734" s="23"/>
    </row>
    <row r="735" spans="7:19" x14ac:dyDescent="0.2">
      <c r="G735" s="14"/>
      <c r="Q735" s="23"/>
      <c r="S735" s="23"/>
    </row>
    <row r="736" spans="7:19" x14ac:dyDescent="0.2">
      <c r="G736" s="14"/>
      <c r="Q736" s="23"/>
      <c r="S736" s="23"/>
    </row>
    <row r="737" spans="7:19" x14ac:dyDescent="0.2">
      <c r="G737" s="14"/>
      <c r="Q737" s="23"/>
      <c r="S737" s="23"/>
    </row>
    <row r="738" spans="7:19" x14ac:dyDescent="0.2">
      <c r="G738" s="14"/>
      <c r="Q738" s="23"/>
      <c r="S738" s="23"/>
    </row>
    <row r="739" spans="7:19" x14ac:dyDescent="0.2">
      <c r="G739" s="14"/>
      <c r="Q739" s="23"/>
      <c r="S739" s="23"/>
    </row>
    <row r="740" spans="7:19" x14ac:dyDescent="0.2">
      <c r="G740" s="14"/>
      <c r="Q740" s="23"/>
      <c r="S740" s="23"/>
    </row>
    <row r="741" spans="7:19" x14ac:dyDescent="0.2">
      <c r="G741" s="14"/>
      <c r="Q741" s="23"/>
      <c r="S741" s="23"/>
    </row>
    <row r="742" spans="7:19" x14ac:dyDescent="0.2">
      <c r="G742" s="14"/>
      <c r="Q742" s="23"/>
      <c r="S742" s="23"/>
    </row>
    <row r="743" spans="7:19" x14ac:dyDescent="0.2">
      <c r="G743" s="14"/>
      <c r="Q743" s="23"/>
      <c r="S743" s="23"/>
    </row>
    <row r="744" spans="7:19" x14ac:dyDescent="0.2">
      <c r="G744" s="14"/>
      <c r="Q744" s="23"/>
      <c r="S744" s="23"/>
    </row>
    <row r="745" spans="7:19" x14ac:dyDescent="0.2">
      <c r="G745" s="14"/>
      <c r="Q745" s="23"/>
      <c r="S745" s="23"/>
    </row>
    <row r="746" spans="7:19" x14ac:dyDescent="0.2">
      <c r="G746" s="14"/>
      <c r="Q746" s="23"/>
      <c r="S746" s="23"/>
    </row>
    <row r="747" spans="7:19" x14ac:dyDescent="0.2">
      <c r="G747" s="14"/>
      <c r="Q747" s="23"/>
      <c r="S747" s="23"/>
    </row>
    <row r="748" spans="7:19" x14ac:dyDescent="0.2">
      <c r="G748" s="14"/>
      <c r="Q748" s="23"/>
      <c r="S748" s="23"/>
    </row>
    <row r="749" spans="7:19" x14ac:dyDescent="0.2">
      <c r="G749" s="14"/>
      <c r="Q749" s="23"/>
      <c r="S749" s="23"/>
    </row>
    <row r="750" spans="7:19" x14ac:dyDescent="0.2">
      <c r="G750" s="14"/>
      <c r="Q750" s="23"/>
      <c r="S750" s="23"/>
    </row>
    <row r="751" spans="7:19" x14ac:dyDescent="0.2">
      <c r="G751" s="14"/>
      <c r="Q751" s="23"/>
      <c r="S751" s="23"/>
    </row>
    <row r="752" spans="7:19" x14ac:dyDescent="0.2">
      <c r="G752" s="14"/>
      <c r="Q752" s="23"/>
      <c r="S752" s="23"/>
    </row>
    <row r="753" spans="7:19" x14ac:dyDescent="0.2">
      <c r="G753" s="14"/>
      <c r="Q753" s="23"/>
      <c r="S753" s="23"/>
    </row>
    <row r="754" spans="7:19" x14ac:dyDescent="0.2">
      <c r="G754" s="14"/>
      <c r="Q754" s="23"/>
      <c r="S754" s="23"/>
    </row>
    <row r="755" spans="7:19" x14ac:dyDescent="0.2">
      <c r="G755" s="14"/>
      <c r="Q755" s="23"/>
      <c r="S755" s="23"/>
    </row>
    <row r="756" spans="7:19" x14ac:dyDescent="0.2">
      <c r="G756" s="14"/>
      <c r="Q756" s="23"/>
      <c r="S756" s="23"/>
    </row>
    <row r="757" spans="7:19" x14ac:dyDescent="0.2">
      <c r="G757" s="14"/>
      <c r="Q757" s="23"/>
      <c r="S757" s="23"/>
    </row>
    <row r="758" spans="7:19" x14ac:dyDescent="0.2">
      <c r="G758" s="14"/>
      <c r="Q758" s="23"/>
      <c r="S758" s="23"/>
    </row>
    <row r="759" spans="7:19" x14ac:dyDescent="0.2">
      <c r="G759" s="14"/>
      <c r="Q759" s="23"/>
      <c r="S759" s="23"/>
    </row>
    <row r="760" spans="7:19" x14ac:dyDescent="0.2">
      <c r="G760" s="14"/>
      <c r="Q760" s="23"/>
      <c r="S760" s="23"/>
    </row>
    <row r="761" spans="7:19" x14ac:dyDescent="0.2">
      <c r="G761" s="14"/>
      <c r="Q761" s="23"/>
      <c r="S761" s="23"/>
    </row>
    <row r="762" spans="7:19" x14ac:dyDescent="0.2">
      <c r="G762" s="14"/>
      <c r="Q762" s="23"/>
      <c r="S762" s="23"/>
    </row>
    <row r="763" spans="7:19" x14ac:dyDescent="0.2">
      <c r="G763" s="14"/>
      <c r="Q763" s="23"/>
      <c r="S763" s="23"/>
    </row>
    <row r="764" spans="7:19" x14ac:dyDescent="0.2">
      <c r="G764" s="14"/>
      <c r="Q764" s="23"/>
      <c r="S764" s="23"/>
    </row>
    <row r="765" spans="7:19" x14ac:dyDescent="0.2">
      <c r="G765" s="14"/>
      <c r="Q765" s="23"/>
      <c r="S765" s="23"/>
    </row>
    <row r="766" spans="7:19" x14ac:dyDescent="0.2">
      <c r="G766" s="14"/>
      <c r="Q766" s="23"/>
      <c r="S766" s="23"/>
    </row>
    <row r="767" spans="7:19" x14ac:dyDescent="0.2">
      <c r="G767" s="14"/>
      <c r="Q767" s="23"/>
      <c r="S767" s="23"/>
    </row>
    <row r="768" spans="7:19" x14ac:dyDescent="0.2">
      <c r="G768" s="14"/>
      <c r="Q768" s="23"/>
      <c r="S768" s="23"/>
    </row>
    <row r="769" spans="7:19" x14ac:dyDescent="0.2">
      <c r="G769" s="14"/>
      <c r="Q769" s="23"/>
      <c r="S769" s="23"/>
    </row>
    <row r="770" spans="7:19" x14ac:dyDescent="0.2">
      <c r="G770" s="14"/>
      <c r="Q770" s="23"/>
      <c r="S770" s="23"/>
    </row>
    <row r="771" spans="7:19" x14ac:dyDescent="0.2">
      <c r="G771" s="14"/>
      <c r="Q771" s="23"/>
      <c r="S771" s="23"/>
    </row>
    <row r="772" spans="7:19" x14ac:dyDescent="0.2">
      <c r="G772" s="14"/>
      <c r="Q772" s="23"/>
      <c r="S772" s="23"/>
    </row>
    <row r="773" spans="7:19" x14ac:dyDescent="0.2">
      <c r="G773" s="14"/>
      <c r="Q773" s="23"/>
      <c r="S773" s="23"/>
    </row>
    <row r="774" spans="7:19" x14ac:dyDescent="0.2">
      <c r="G774" s="14"/>
      <c r="Q774" s="23"/>
      <c r="S774" s="23"/>
    </row>
    <row r="775" spans="7:19" x14ac:dyDescent="0.2">
      <c r="G775" s="14"/>
      <c r="Q775" s="23"/>
      <c r="S775" s="23"/>
    </row>
    <row r="776" spans="7:19" x14ac:dyDescent="0.2">
      <c r="G776" s="14"/>
      <c r="Q776" s="23"/>
      <c r="S776" s="23"/>
    </row>
    <row r="777" spans="7:19" x14ac:dyDescent="0.2">
      <c r="G777" s="14"/>
      <c r="Q777" s="23"/>
      <c r="S777" s="23"/>
    </row>
    <row r="778" spans="7:19" x14ac:dyDescent="0.2">
      <c r="G778" s="14"/>
      <c r="Q778" s="23"/>
      <c r="S778" s="23"/>
    </row>
    <row r="779" spans="7:19" x14ac:dyDescent="0.2">
      <c r="G779" s="14"/>
      <c r="Q779" s="23"/>
      <c r="S779" s="23"/>
    </row>
    <row r="780" spans="7:19" x14ac:dyDescent="0.2">
      <c r="G780" s="14"/>
      <c r="Q780" s="23"/>
      <c r="S780" s="23"/>
    </row>
    <row r="781" spans="7:19" x14ac:dyDescent="0.2">
      <c r="G781" s="14"/>
      <c r="Q781" s="23"/>
      <c r="S781" s="23"/>
    </row>
    <row r="782" spans="7:19" x14ac:dyDescent="0.2">
      <c r="G782" s="14"/>
      <c r="Q782" s="23"/>
      <c r="S782" s="23"/>
    </row>
    <row r="783" spans="7:19" x14ac:dyDescent="0.2">
      <c r="G783" s="14"/>
      <c r="Q783" s="23"/>
      <c r="S783" s="23"/>
    </row>
    <row r="784" spans="7:19" x14ac:dyDescent="0.2">
      <c r="G784" s="14"/>
      <c r="Q784" s="23"/>
      <c r="S784" s="23"/>
    </row>
    <row r="785" spans="7:19" x14ac:dyDescent="0.2">
      <c r="G785" s="14"/>
      <c r="Q785" s="23"/>
      <c r="S785" s="23"/>
    </row>
    <row r="786" spans="7:19" x14ac:dyDescent="0.2">
      <c r="G786" s="14"/>
      <c r="Q786" s="23"/>
      <c r="S786" s="23"/>
    </row>
    <row r="787" spans="7:19" x14ac:dyDescent="0.2">
      <c r="G787" s="14"/>
      <c r="Q787" s="23"/>
      <c r="S787" s="23"/>
    </row>
    <row r="788" spans="7:19" x14ac:dyDescent="0.2">
      <c r="G788" s="14"/>
      <c r="Q788" s="23"/>
      <c r="S788" s="23"/>
    </row>
    <row r="789" spans="7:19" x14ac:dyDescent="0.2">
      <c r="G789" s="14"/>
      <c r="Q789" s="23"/>
      <c r="S789" s="23"/>
    </row>
    <row r="790" spans="7:19" x14ac:dyDescent="0.2">
      <c r="G790" s="14"/>
      <c r="Q790" s="23"/>
      <c r="S790" s="23"/>
    </row>
    <row r="791" spans="7:19" x14ac:dyDescent="0.2">
      <c r="G791" s="14"/>
      <c r="Q791" s="23"/>
      <c r="S791" s="23"/>
    </row>
    <row r="792" spans="7:19" x14ac:dyDescent="0.2">
      <c r="G792" s="14"/>
      <c r="Q792" s="23"/>
      <c r="S792" s="23"/>
    </row>
    <row r="793" spans="7:19" x14ac:dyDescent="0.2">
      <c r="G793" s="14"/>
      <c r="Q793" s="23"/>
      <c r="S793" s="23"/>
    </row>
    <row r="794" spans="7:19" x14ac:dyDescent="0.2">
      <c r="G794" s="14"/>
      <c r="Q794" s="23"/>
      <c r="S794" s="23"/>
    </row>
    <row r="795" spans="7:19" x14ac:dyDescent="0.2">
      <c r="G795" s="14"/>
      <c r="Q795" s="23"/>
      <c r="S795" s="23"/>
    </row>
    <row r="796" spans="7:19" x14ac:dyDescent="0.2">
      <c r="G796" s="14"/>
      <c r="Q796" s="23"/>
      <c r="S796" s="23"/>
    </row>
    <row r="797" spans="7:19" x14ac:dyDescent="0.2">
      <c r="G797" s="14"/>
      <c r="Q797" s="23"/>
      <c r="S797" s="23"/>
    </row>
    <row r="798" spans="7:19" x14ac:dyDescent="0.2">
      <c r="G798" s="14"/>
      <c r="Q798" s="23"/>
      <c r="S798" s="23"/>
    </row>
    <row r="799" spans="7:19" x14ac:dyDescent="0.2">
      <c r="G799" s="14"/>
      <c r="Q799" s="23"/>
      <c r="S799" s="23"/>
    </row>
    <row r="800" spans="7:19" x14ac:dyDescent="0.2">
      <c r="G800" s="14"/>
      <c r="Q800" s="23"/>
      <c r="S800" s="23"/>
    </row>
    <row r="801" spans="7:19" x14ac:dyDescent="0.2">
      <c r="G801" s="14"/>
      <c r="Q801" s="23"/>
      <c r="S801" s="23"/>
    </row>
    <row r="802" spans="7:19" x14ac:dyDescent="0.2">
      <c r="G802" s="14"/>
      <c r="Q802" s="23"/>
      <c r="S802" s="23"/>
    </row>
    <row r="803" spans="7:19" x14ac:dyDescent="0.2">
      <c r="G803" s="14"/>
      <c r="Q803" s="23"/>
      <c r="S803" s="23"/>
    </row>
    <row r="804" spans="7:19" x14ac:dyDescent="0.2">
      <c r="G804" s="14"/>
      <c r="Q804" s="23"/>
      <c r="S804" s="23"/>
    </row>
    <row r="805" spans="7:19" x14ac:dyDescent="0.2">
      <c r="G805" s="14"/>
      <c r="Q805" s="23"/>
      <c r="S805" s="23"/>
    </row>
    <row r="806" spans="7:19" x14ac:dyDescent="0.2">
      <c r="G806" s="14"/>
      <c r="Q806" s="23"/>
      <c r="S806" s="23"/>
    </row>
    <row r="807" spans="7:19" x14ac:dyDescent="0.2">
      <c r="G807" s="14"/>
      <c r="Q807" s="23"/>
      <c r="S807" s="23"/>
    </row>
    <row r="808" spans="7:19" x14ac:dyDescent="0.2">
      <c r="G808" s="14"/>
      <c r="Q808" s="23"/>
      <c r="S808" s="23"/>
    </row>
    <row r="809" spans="7:19" x14ac:dyDescent="0.2">
      <c r="G809" s="14"/>
      <c r="Q809" s="23"/>
      <c r="S809" s="23"/>
    </row>
    <row r="810" spans="7:19" x14ac:dyDescent="0.2">
      <c r="G810" s="14"/>
      <c r="Q810" s="23"/>
      <c r="S810" s="23"/>
    </row>
    <row r="811" spans="7:19" x14ac:dyDescent="0.2">
      <c r="G811" s="14"/>
      <c r="Q811" s="23"/>
      <c r="S811" s="23"/>
    </row>
    <row r="812" spans="7:19" x14ac:dyDescent="0.2">
      <c r="G812" s="14"/>
      <c r="Q812" s="23"/>
      <c r="S812" s="23"/>
    </row>
    <row r="813" spans="7:19" x14ac:dyDescent="0.2">
      <c r="G813" s="14"/>
      <c r="Q813" s="23"/>
      <c r="S813" s="23"/>
    </row>
    <row r="814" spans="7:19" x14ac:dyDescent="0.2">
      <c r="G814" s="14"/>
      <c r="Q814" s="23"/>
      <c r="S814" s="23"/>
    </row>
    <row r="815" spans="7:19" x14ac:dyDescent="0.2">
      <c r="G815" s="14"/>
      <c r="Q815" s="23"/>
      <c r="S815" s="23"/>
    </row>
    <row r="816" spans="7:19" x14ac:dyDescent="0.2">
      <c r="G816" s="14"/>
      <c r="Q816" s="23"/>
      <c r="S816" s="23"/>
    </row>
    <row r="817" spans="7:19" x14ac:dyDescent="0.2">
      <c r="G817" s="14"/>
      <c r="Q817" s="23"/>
      <c r="S817" s="23"/>
    </row>
    <row r="818" spans="7:19" x14ac:dyDescent="0.2">
      <c r="G818" s="14"/>
      <c r="Q818" s="23"/>
      <c r="S818" s="23"/>
    </row>
    <row r="819" spans="7:19" x14ac:dyDescent="0.2">
      <c r="G819" s="14"/>
      <c r="Q819" s="23"/>
      <c r="S819" s="23"/>
    </row>
    <row r="820" spans="7:19" x14ac:dyDescent="0.2">
      <c r="G820" s="14"/>
      <c r="Q820" s="23"/>
      <c r="S820" s="23"/>
    </row>
    <row r="821" spans="7:19" x14ac:dyDescent="0.2">
      <c r="G821" s="14"/>
      <c r="Q821" s="23"/>
      <c r="S821" s="23"/>
    </row>
    <row r="822" spans="7:19" x14ac:dyDescent="0.2">
      <c r="G822" s="14"/>
      <c r="Q822" s="23"/>
      <c r="S822" s="23"/>
    </row>
    <row r="823" spans="7:19" x14ac:dyDescent="0.2">
      <c r="G823" s="14"/>
      <c r="Q823" s="23"/>
      <c r="S823" s="23"/>
    </row>
    <row r="824" spans="7:19" x14ac:dyDescent="0.2">
      <c r="G824" s="14"/>
      <c r="Q824" s="23"/>
      <c r="S824" s="23"/>
    </row>
    <row r="825" spans="7:19" x14ac:dyDescent="0.2">
      <c r="G825" s="14"/>
      <c r="Q825" s="23"/>
      <c r="S825" s="23"/>
    </row>
    <row r="826" spans="7:19" x14ac:dyDescent="0.2">
      <c r="G826" s="14"/>
      <c r="Q826" s="23"/>
      <c r="S826" s="23"/>
    </row>
    <row r="827" spans="7:19" x14ac:dyDescent="0.2">
      <c r="G827" s="14"/>
      <c r="Q827" s="23"/>
      <c r="S827" s="23"/>
    </row>
    <row r="828" spans="7:19" x14ac:dyDescent="0.2">
      <c r="G828" s="14"/>
      <c r="Q828" s="23"/>
      <c r="S828" s="23"/>
    </row>
    <row r="829" spans="7:19" x14ac:dyDescent="0.2">
      <c r="G829" s="14"/>
      <c r="Q829" s="23"/>
      <c r="S829" s="23"/>
    </row>
    <row r="830" spans="7:19" x14ac:dyDescent="0.2">
      <c r="G830" s="14"/>
      <c r="Q830" s="23"/>
      <c r="S830" s="23"/>
    </row>
    <row r="831" spans="7:19" x14ac:dyDescent="0.2">
      <c r="G831" s="14"/>
      <c r="Q831" s="23"/>
      <c r="S831" s="23"/>
    </row>
    <row r="832" spans="7:19" x14ac:dyDescent="0.2">
      <c r="G832" s="14"/>
      <c r="Q832" s="23"/>
      <c r="S832" s="23"/>
    </row>
    <row r="833" spans="7:19" x14ac:dyDescent="0.2">
      <c r="G833" s="14"/>
      <c r="Q833" s="23"/>
      <c r="S833" s="23"/>
    </row>
    <row r="834" spans="7:19" x14ac:dyDescent="0.2">
      <c r="G834" s="14"/>
      <c r="Q834" s="23"/>
      <c r="S834" s="23"/>
    </row>
    <row r="835" spans="7:19" x14ac:dyDescent="0.2">
      <c r="G835" s="14"/>
      <c r="Q835" s="23"/>
      <c r="S835" s="23"/>
    </row>
    <row r="836" spans="7:19" x14ac:dyDescent="0.2">
      <c r="G836" s="14"/>
      <c r="Q836" s="23"/>
      <c r="S836" s="23"/>
    </row>
    <row r="837" spans="7:19" x14ac:dyDescent="0.2">
      <c r="G837" s="14"/>
      <c r="Q837" s="23"/>
      <c r="S837" s="23"/>
    </row>
    <row r="838" spans="7:19" x14ac:dyDescent="0.2">
      <c r="G838" s="14"/>
      <c r="Q838" s="23"/>
      <c r="S838" s="23"/>
    </row>
    <row r="839" spans="7:19" x14ac:dyDescent="0.2">
      <c r="G839" s="14"/>
      <c r="Q839" s="23"/>
      <c r="S839" s="23"/>
    </row>
    <row r="840" spans="7:19" x14ac:dyDescent="0.2">
      <c r="G840" s="14"/>
      <c r="Q840" s="23"/>
      <c r="S840" s="23"/>
    </row>
    <row r="841" spans="7:19" x14ac:dyDescent="0.2">
      <c r="G841" s="14"/>
      <c r="Q841" s="23"/>
      <c r="S841" s="23"/>
    </row>
    <row r="842" spans="7:19" x14ac:dyDescent="0.2">
      <c r="G842" s="14"/>
      <c r="Q842" s="23"/>
      <c r="S842" s="23"/>
    </row>
    <row r="843" spans="7:19" x14ac:dyDescent="0.2">
      <c r="G843" s="14"/>
      <c r="Q843" s="23"/>
      <c r="S843" s="23"/>
    </row>
    <row r="844" spans="7:19" x14ac:dyDescent="0.2">
      <c r="G844" s="14"/>
      <c r="Q844" s="23"/>
      <c r="S844" s="23"/>
    </row>
    <row r="845" spans="7:19" x14ac:dyDescent="0.2">
      <c r="G845" s="14"/>
      <c r="Q845" s="23"/>
      <c r="S845" s="23"/>
    </row>
    <row r="846" spans="7:19" x14ac:dyDescent="0.2">
      <c r="G846" s="14"/>
      <c r="Q846" s="23"/>
      <c r="S846" s="23"/>
    </row>
    <row r="847" spans="7:19" x14ac:dyDescent="0.2">
      <c r="G847" s="14"/>
      <c r="Q847" s="23"/>
      <c r="S847" s="23"/>
    </row>
    <row r="848" spans="7:19" x14ac:dyDescent="0.2">
      <c r="G848" s="14"/>
      <c r="Q848" s="23"/>
      <c r="S848" s="23"/>
    </row>
    <row r="849" spans="7:19" x14ac:dyDescent="0.2">
      <c r="G849" s="14"/>
      <c r="Q849" s="23"/>
      <c r="S849" s="23"/>
    </row>
    <row r="850" spans="7:19" x14ac:dyDescent="0.2">
      <c r="G850" s="14"/>
      <c r="Q850" s="23"/>
      <c r="S850" s="23"/>
    </row>
    <row r="851" spans="7:19" x14ac:dyDescent="0.2">
      <c r="G851" s="14"/>
      <c r="Q851" s="23"/>
      <c r="S851" s="23"/>
    </row>
    <row r="852" spans="7:19" x14ac:dyDescent="0.2">
      <c r="G852" s="14"/>
      <c r="Q852" s="23"/>
      <c r="S852" s="23"/>
    </row>
    <row r="853" spans="7:19" x14ac:dyDescent="0.2">
      <c r="G853" s="14"/>
      <c r="Q853" s="23"/>
      <c r="S853" s="23"/>
    </row>
    <row r="854" spans="7:19" x14ac:dyDescent="0.2">
      <c r="G854" s="14"/>
      <c r="Q854" s="23"/>
      <c r="S854" s="23"/>
    </row>
    <row r="855" spans="7:19" x14ac:dyDescent="0.2">
      <c r="G855" s="14"/>
      <c r="Q855" s="23"/>
      <c r="S855" s="23"/>
    </row>
    <row r="856" spans="7:19" x14ac:dyDescent="0.2">
      <c r="G856" s="14"/>
      <c r="Q856" s="23"/>
      <c r="S856" s="23"/>
    </row>
    <row r="857" spans="7:19" x14ac:dyDescent="0.2">
      <c r="G857" s="14"/>
      <c r="Q857" s="23"/>
      <c r="S857" s="23"/>
    </row>
    <row r="858" spans="7:19" x14ac:dyDescent="0.2">
      <c r="G858" s="14"/>
      <c r="Q858" s="23"/>
      <c r="S858" s="23"/>
    </row>
    <row r="859" spans="7:19" x14ac:dyDescent="0.2">
      <c r="G859" s="14"/>
      <c r="Q859" s="23"/>
      <c r="S859" s="23"/>
    </row>
    <row r="860" spans="7:19" x14ac:dyDescent="0.2">
      <c r="G860" s="14"/>
      <c r="Q860" s="23"/>
      <c r="S860" s="23"/>
    </row>
    <row r="861" spans="7:19" x14ac:dyDescent="0.2">
      <c r="G861" s="14"/>
      <c r="Q861" s="23"/>
      <c r="S861" s="23"/>
    </row>
    <row r="862" spans="7:19" x14ac:dyDescent="0.2">
      <c r="G862" s="14"/>
      <c r="Q862" s="23"/>
      <c r="S862" s="23"/>
    </row>
    <row r="863" spans="7:19" x14ac:dyDescent="0.2">
      <c r="G863" s="14"/>
      <c r="Q863" s="23"/>
      <c r="S863" s="23"/>
    </row>
    <row r="864" spans="7:19" x14ac:dyDescent="0.2">
      <c r="G864" s="14"/>
      <c r="Q864" s="23"/>
      <c r="S864" s="23"/>
    </row>
    <row r="865" spans="7:19" x14ac:dyDescent="0.2">
      <c r="G865" s="14"/>
      <c r="Q865" s="23"/>
      <c r="S865" s="23"/>
    </row>
    <row r="866" spans="7:19" x14ac:dyDescent="0.2">
      <c r="G866" s="14"/>
      <c r="Q866" s="23"/>
      <c r="S866" s="23"/>
    </row>
    <row r="867" spans="7:19" x14ac:dyDescent="0.2">
      <c r="G867" s="14"/>
      <c r="Q867" s="23"/>
      <c r="S867" s="23"/>
    </row>
    <row r="868" spans="7:19" x14ac:dyDescent="0.2">
      <c r="G868" s="14"/>
      <c r="Q868" s="23"/>
      <c r="S868" s="23"/>
    </row>
    <row r="869" spans="7:19" x14ac:dyDescent="0.2">
      <c r="G869" s="14"/>
      <c r="Q869" s="23"/>
      <c r="S869" s="23"/>
    </row>
    <row r="870" spans="7:19" x14ac:dyDescent="0.2">
      <c r="G870" s="14"/>
      <c r="Q870" s="23"/>
      <c r="S870" s="23"/>
    </row>
    <row r="871" spans="7:19" x14ac:dyDescent="0.2">
      <c r="G871" s="14"/>
      <c r="Q871" s="23"/>
      <c r="S871" s="23"/>
    </row>
    <row r="872" spans="7:19" x14ac:dyDescent="0.2">
      <c r="G872" s="14"/>
      <c r="Q872" s="23"/>
      <c r="S872" s="23"/>
    </row>
    <row r="873" spans="7:19" x14ac:dyDescent="0.2">
      <c r="G873" s="14"/>
      <c r="Q873" s="23"/>
      <c r="S873" s="23"/>
    </row>
    <row r="874" spans="7:19" x14ac:dyDescent="0.2">
      <c r="G874" s="14"/>
      <c r="Q874" s="23"/>
      <c r="S874" s="23"/>
    </row>
    <row r="875" spans="7:19" x14ac:dyDescent="0.2">
      <c r="G875" s="14"/>
      <c r="Q875" s="23"/>
      <c r="S875" s="23"/>
    </row>
    <row r="876" spans="7:19" x14ac:dyDescent="0.2">
      <c r="G876" s="14"/>
      <c r="Q876" s="23"/>
      <c r="S876" s="23"/>
    </row>
    <row r="877" spans="7:19" x14ac:dyDescent="0.2">
      <c r="G877" s="14"/>
      <c r="Q877" s="23"/>
      <c r="S877" s="23"/>
    </row>
    <row r="878" spans="7:19" x14ac:dyDescent="0.2">
      <c r="G878" s="14"/>
      <c r="Q878" s="23"/>
      <c r="S878" s="23"/>
    </row>
    <row r="879" spans="7:19" x14ac:dyDescent="0.2">
      <c r="G879" s="14"/>
      <c r="Q879" s="23"/>
      <c r="S879" s="23"/>
    </row>
    <row r="880" spans="7:19" x14ac:dyDescent="0.2">
      <c r="G880" s="14"/>
      <c r="Q880" s="23"/>
      <c r="S880" s="23"/>
    </row>
    <row r="881" spans="7:19" x14ac:dyDescent="0.2">
      <c r="G881" s="14"/>
      <c r="Q881" s="23"/>
      <c r="S881" s="23"/>
    </row>
    <row r="882" spans="7:19" x14ac:dyDescent="0.2">
      <c r="G882" s="14"/>
      <c r="Q882" s="23"/>
      <c r="S882" s="23"/>
    </row>
    <row r="883" spans="7:19" x14ac:dyDescent="0.2">
      <c r="G883" s="14"/>
      <c r="Q883" s="23"/>
      <c r="S883" s="23"/>
    </row>
    <row r="884" spans="7:19" x14ac:dyDescent="0.2">
      <c r="G884" s="14"/>
      <c r="Q884" s="23"/>
      <c r="S884" s="23"/>
    </row>
    <row r="885" spans="7:19" x14ac:dyDescent="0.2">
      <c r="G885" s="14"/>
      <c r="Q885" s="23"/>
      <c r="S885" s="23"/>
    </row>
    <row r="886" spans="7:19" x14ac:dyDescent="0.2">
      <c r="G886" s="14"/>
      <c r="Q886" s="23"/>
      <c r="S886" s="23"/>
    </row>
    <row r="887" spans="7:19" x14ac:dyDescent="0.2">
      <c r="G887" s="14"/>
      <c r="Q887" s="23"/>
      <c r="S887" s="23"/>
    </row>
    <row r="888" spans="7:19" x14ac:dyDescent="0.2">
      <c r="G888" s="14"/>
      <c r="Q888" s="23"/>
      <c r="S888" s="23"/>
    </row>
    <row r="889" spans="7:19" x14ac:dyDescent="0.2">
      <c r="G889" s="14"/>
      <c r="Q889" s="23"/>
      <c r="S889" s="23"/>
    </row>
    <row r="890" spans="7:19" x14ac:dyDescent="0.2">
      <c r="G890" s="14"/>
      <c r="Q890" s="23"/>
      <c r="S890" s="23"/>
    </row>
    <row r="891" spans="7:19" x14ac:dyDescent="0.2">
      <c r="G891" s="14"/>
      <c r="Q891" s="23"/>
      <c r="S891" s="23"/>
    </row>
    <row r="892" spans="7:19" x14ac:dyDescent="0.2">
      <c r="G892" s="14"/>
      <c r="Q892" s="23"/>
      <c r="S892" s="23"/>
    </row>
    <row r="893" spans="7:19" x14ac:dyDescent="0.2">
      <c r="G893" s="14"/>
      <c r="Q893" s="23"/>
      <c r="S893" s="23"/>
    </row>
    <row r="894" spans="7:19" x14ac:dyDescent="0.2">
      <c r="G894" s="14"/>
      <c r="Q894" s="23"/>
      <c r="S894" s="23"/>
    </row>
    <row r="895" spans="7:19" x14ac:dyDescent="0.2">
      <c r="G895" s="14"/>
      <c r="Q895" s="23"/>
      <c r="S895" s="23"/>
    </row>
    <row r="896" spans="7:19" x14ac:dyDescent="0.2">
      <c r="G896" s="14"/>
      <c r="Q896" s="23"/>
      <c r="S896" s="23"/>
    </row>
    <row r="897" spans="7:19" x14ac:dyDescent="0.2">
      <c r="G897" s="14"/>
      <c r="Q897" s="23"/>
      <c r="S897" s="23"/>
    </row>
    <row r="898" spans="7:19" x14ac:dyDescent="0.2">
      <c r="G898" s="14"/>
      <c r="Q898" s="23"/>
      <c r="S898" s="23"/>
    </row>
    <row r="899" spans="7:19" x14ac:dyDescent="0.2">
      <c r="G899" s="14"/>
      <c r="Q899" s="23"/>
      <c r="S899" s="23"/>
    </row>
    <row r="900" spans="7:19" x14ac:dyDescent="0.2">
      <c r="G900" s="14"/>
      <c r="Q900" s="23"/>
      <c r="S900" s="23"/>
    </row>
    <row r="901" spans="7:19" x14ac:dyDescent="0.2">
      <c r="G901" s="14"/>
      <c r="Q901" s="23"/>
      <c r="S901" s="23"/>
    </row>
    <row r="902" spans="7:19" x14ac:dyDescent="0.2">
      <c r="G902" s="14"/>
      <c r="Q902" s="23"/>
      <c r="S902" s="23"/>
    </row>
    <row r="903" spans="7:19" x14ac:dyDescent="0.2">
      <c r="G903" s="14"/>
      <c r="Q903" s="23"/>
      <c r="S903" s="23"/>
    </row>
    <row r="904" spans="7:19" x14ac:dyDescent="0.2">
      <c r="G904" s="14"/>
      <c r="Q904" s="23"/>
      <c r="S904" s="23"/>
    </row>
    <row r="905" spans="7:19" x14ac:dyDescent="0.2">
      <c r="G905" s="14"/>
      <c r="Q905" s="23"/>
      <c r="S905" s="23"/>
    </row>
    <row r="906" spans="7:19" x14ac:dyDescent="0.2">
      <c r="G906" s="14"/>
      <c r="Q906" s="23"/>
      <c r="S906" s="23"/>
    </row>
    <row r="907" spans="7:19" x14ac:dyDescent="0.2">
      <c r="G907" s="14"/>
      <c r="Q907" s="23"/>
      <c r="S907" s="23"/>
    </row>
    <row r="908" spans="7:19" x14ac:dyDescent="0.2">
      <c r="G908" s="14"/>
      <c r="Q908" s="23"/>
      <c r="S908" s="23"/>
    </row>
    <row r="909" spans="7:19" x14ac:dyDescent="0.2">
      <c r="G909" s="14"/>
      <c r="Q909" s="23"/>
      <c r="S909" s="23"/>
    </row>
    <row r="910" spans="7:19" x14ac:dyDescent="0.2">
      <c r="G910" s="14"/>
      <c r="Q910" s="23"/>
      <c r="S910" s="23"/>
    </row>
    <row r="911" spans="7:19" x14ac:dyDescent="0.2">
      <c r="G911" s="14"/>
      <c r="Q911" s="23"/>
      <c r="S911" s="23"/>
    </row>
    <row r="912" spans="7:19" x14ac:dyDescent="0.2">
      <c r="G912" s="14"/>
      <c r="Q912" s="23"/>
      <c r="S912" s="23"/>
    </row>
    <row r="913" spans="7:19" x14ac:dyDescent="0.2">
      <c r="G913" s="14"/>
      <c r="Q913" s="23"/>
      <c r="S913" s="23"/>
    </row>
    <row r="914" spans="7:19" x14ac:dyDescent="0.2">
      <c r="G914" s="14"/>
      <c r="Q914" s="23"/>
      <c r="S914" s="23"/>
    </row>
    <row r="915" spans="7:19" x14ac:dyDescent="0.2">
      <c r="G915" s="14"/>
      <c r="Q915" s="23"/>
      <c r="S915" s="23"/>
    </row>
    <row r="916" spans="7:19" x14ac:dyDescent="0.2">
      <c r="G916" s="14"/>
      <c r="Q916" s="23"/>
      <c r="S916" s="23"/>
    </row>
    <row r="917" spans="7:19" x14ac:dyDescent="0.2">
      <c r="G917" s="14"/>
      <c r="Q917" s="23"/>
      <c r="S917" s="23"/>
    </row>
    <row r="918" spans="7:19" x14ac:dyDescent="0.2">
      <c r="G918" s="14"/>
      <c r="Q918" s="23"/>
      <c r="S918" s="23"/>
    </row>
    <row r="919" spans="7:19" x14ac:dyDescent="0.2">
      <c r="G919" s="14"/>
      <c r="Q919" s="23"/>
      <c r="S919" s="23"/>
    </row>
    <row r="920" spans="7:19" x14ac:dyDescent="0.2">
      <c r="G920" s="14"/>
      <c r="Q920" s="23"/>
      <c r="S920" s="23"/>
    </row>
    <row r="921" spans="7:19" x14ac:dyDescent="0.2">
      <c r="G921" s="14"/>
      <c r="Q921" s="23"/>
      <c r="S921" s="23"/>
    </row>
    <row r="922" spans="7:19" x14ac:dyDescent="0.2">
      <c r="G922" s="14"/>
      <c r="Q922" s="23"/>
      <c r="S922" s="23"/>
    </row>
    <row r="923" spans="7:19" x14ac:dyDescent="0.2">
      <c r="G923" s="14"/>
      <c r="Q923" s="23"/>
      <c r="S923" s="23"/>
    </row>
    <row r="924" spans="7:19" x14ac:dyDescent="0.2">
      <c r="G924" s="14"/>
      <c r="Q924" s="23"/>
      <c r="S924" s="23"/>
    </row>
    <row r="925" spans="7:19" x14ac:dyDescent="0.2">
      <c r="G925" s="14"/>
      <c r="Q925" s="23"/>
      <c r="S925" s="23"/>
    </row>
    <row r="926" spans="7:19" x14ac:dyDescent="0.2">
      <c r="G926" s="14"/>
      <c r="Q926" s="23"/>
      <c r="S926" s="23"/>
    </row>
    <row r="927" spans="7:19" x14ac:dyDescent="0.2">
      <c r="G927" s="14"/>
      <c r="Q927" s="23"/>
      <c r="S927" s="23"/>
    </row>
    <row r="928" spans="7:19" x14ac:dyDescent="0.2">
      <c r="G928" s="14"/>
      <c r="Q928" s="23"/>
      <c r="S928" s="23"/>
    </row>
    <row r="929" spans="7:19" x14ac:dyDescent="0.2">
      <c r="G929" s="14"/>
      <c r="Q929" s="23"/>
      <c r="S929" s="23"/>
    </row>
    <row r="930" spans="7:19" x14ac:dyDescent="0.2">
      <c r="G930" s="14"/>
      <c r="Q930" s="23"/>
      <c r="S930" s="23"/>
    </row>
    <row r="931" spans="7:19" x14ac:dyDescent="0.2">
      <c r="G931" s="14"/>
      <c r="Q931" s="23"/>
      <c r="S931" s="23"/>
    </row>
    <row r="932" spans="7:19" x14ac:dyDescent="0.2">
      <c r="G932" s="14"/>
      <c r="Q932" s="23"/>
      <c r="S932" s="23"/>
    </row>
    <row r="933" spans="7:19" x14ac:dyDescent="0.2">
      <c r="G933" s="14"/>
      <c r="Q933" s="23"/>
      <c r="S933" s="23"/>
    </row>
    <row r="934" spans="7:19" x14ac:dyDescent="0.2">
      <c r="G934" s="14"/>
      <c r="Q934" s="23"/>
      <c r="S934" s="23"/>
    </row>
    <row r="935" spans="7:19" x14ac:dyDescent="0.2">
      <c r="G935" s="14"/>
      <c r="Q935" s="23"/>
      <c r="S935" s="23"/>
    </row>
    <row r="936" spans="7:19" x14ac:dyDescent="0.2">
      <c r="G936" s="14"/>
      <c r="Q936" s="23"/>
      <c r="S936" s="23"/>
    </row>
    <row r="937" spans="7:19" x14ac:dyDescent="0.2">
      <c r="G937" s="14"/>
      <c r="Q937" s="23"/>
      <c r="S937" s="23"/>
    </row>
    <row r="938" spans="7:19" x14ac:dyDescent="0.2">
      <c r="G938" s="14"/>
      <c r="Q938" s="23"/>
      <c r="S938" s="23"/>
    </row>
    <row r="939" spans="7:19" x14ac:dyDescent="0.2">
      <c r="G939" s="14"/>
      <c r="Q939" s="23"/>
      <c r="S939" s="23"/>
    </row>
    <row r="940" spans="7:19" x14ac:dyDescent="0.2">
      <c r="G940" s="14"/>
      <c r="Q940" s="23"/>
      <c r="S940" s="23"/>
    </row>
    <row r="941" spans="7:19" x14ac:dyDescent="0.2">
      <c r="Q941" s="23"/>
      <c r="S941" s="23"/>
    </row>
    <row r="942" spans="7:19" x14ac:dyDescent="0.2">
      <c r="Q942" s="23"/>
      <c r="S942" s="23"/>
    </row>
    <row r="943" spans="7:19" x14ac:dyDescent="0.2">
      <c r="Q943" s="23"/>
      <c r="S943" s="23"/>
    </row>
    <row r="944" spans="7:19" x14ac:dyDescent="0.2">
      <c r="Q944" s="23"/>
      <c r="S944" s="23"/>
    </row>
    <row r="945" spans="17:19" x14ac:dyDescent="0.2">
      <c r="Q945" s="23"/>
      <c r="S945" s="23"/>
    </row>
    <row r="946" spans="17:19" x14ac:dyDescent="0.2">
      <c r="Q946" s="23"/>
      <c r="S946" s="23"/>
    </row>
    <row r="947" spans="17:19" x14ac:dyDescent="0.2">
      <c r="Q947" s="23"/>
      <c r="S947" s="23"/>
    </row>
    <row r="948" spans="17:19" x14ac:dyDescent="0.2">
      <c r="Q948" s="23"/>
      <c r="S948" s="23"/>
    </row>
    <row r="949" spans="17:19" x14ac:dyDescent="0.2">
      <c r="Q949" s="23"/>
      <c r="S949" s="23"/>
    </row>
    <row r="950" spans="17:19" x14ac:dyDescent="0.2">
      <c r="Q950" s="23"/>
      <c r="S950" s="23"/>
    </row>
    <row r="951" spans="17:19" x14ac:dyDescent="0.2">
      <c r="Q951" s="23"/>
      <c r="S951" s="23"/>
    </row>
    <row r="952" spans="17:19" x14ac:dyDescent="0.2">
      <c r="Q952" s="23"/>
      <c r="S952" s="23"/>
    </row>
    <row r="953" spans="17:19" x14ac:dyDescent="0.2">
      <c r="Q953" s="23"/>
      <c r="S953" s="23"/>
    </row>
    <row r="954" spans="17:19" x14ac:dyDescent="0.2">
      <c r="Q954" s="23"/>
      <c r="S954" s="23"/>
    </row>
    <row r="955" spans="17:19" x14ac:dyDescent="0.2">
      <c r="Q955" s="23"/>
      <c r="S955" s="23"/>
    </row>
    <row r="956" spans="17:19" x14ac:dyDescent="0.2">
      <c r="Q956" s="23"/>
      <c r="S956" s="23"/>
    </row>
    <row r="957" spans="17:19" x14ac:dyDescent="0.2">
      <c r="Q957" s="23"/>
      <c r="S957" s="23"/>
    </row>
    <row r="958" spans="17:19" x14ac:dyDescent="0.2">
      <c r="Q958" s="23"/>
      <c r="S958" s="23"/>
    </row>
    <row r="959" spans="17:19" x14ac:dyDescent="0.2">
      <c r="Q959" s="23"/>
      <c r="S959" s="23"/>
    </row>
    <row r="960" spans="17:19" x14ac:dyDescent="0.2">
      <c r="Q960" s="23"/>
      <c r="S960" s="23"/>
    </row>
    <row r="961" spans="17:19" x14ac:dyDescent="0.2">
      <c r="Q961" s="23"/>
      <c r="S961" s="23"/>
    </row>
    <row r="962" spans="17:19" x14ac:dyDescent="0.2">
      <c r="Q962" s="23"/>
      <c r="S962" s="23"/>
    </row>
    <row r="963" spans="17:19" x14ac:dyDescent="0.2">
      <c r="Q963" s="23"/>
      <c r="S963" s="23"/>
    </row>
    <row r="964" spans="17:19" x14ac:dyDescent="0.2">
      <c r="Q964" s="23"/>
      <c r="S964" s="23"/>
    </row>
    <row r="965" spans="17:19" x14ac:dyDescent="0.2">
      <c r="Q965" s="23"/>
      <c r="S965" s="23"/>
    </row>
    <row r="966" spans="17:19" x14ac:dyDescent="0.2">
      <c r="Q966" s="23"/>
      <c r="S966" s="23"/>
    </row>
    <row r="967" spans="17:19" x14ac:dyDescent="0.2">
      <c r="Q967" s="23"/>
      <c r="S967" s="23"/>
    </row>
    <row r="968" spans="17:19" x14ac:dyDescent="0.2">
      <c r="Q968" s="23"/>
      <c r="S968" s="23"/>
    </row>
    <row r="969" spans="17:19" x14ac:dyDescent="0.2">
      <c r="Q969" s="23"/>
      <c r="S969" s="23"/>
    </row>
    <row r="970" spans="17:19" x14ac:dyDescent="0.2">
      <c r="Q970" s="23"/>
      <c r="S970" s="23"/>
    </row>
    <row r="971" spans="17:19" x14ac:dyDescent="0.2">
      <c r="Q971" s="23"/>
      <c r="S971" s="23"/>
    </row>
    <row r="972" spans="17:19" x14ac:dyDescent="0.2">
      <c r="Q972" s="23"/>
      <c r="S972" s="23"/>
    </row>
    <row r="973" spans="17:19" x14ac:dyDescent="0.2">
      <c r="Q973" s="23"/>
      <c r="S973" s="23"/>
    </row>
    <row r="974" spans="17:19" x14ac:dyDescent="0.2">
      <c r="Q974" s="23"/>
      <c r="S974" s="23"/>
    </row>
    <row r="975" spans="17:19" x14ac:dyDescent="0.2">
      <c r="Q975" s="23"/>
      <c r="S975" s="23"/>
    </row>
    <row r="976" spans="17:19" x14ac:dyDescent="0.2">
      <c r="Q976" s="23"/>
      <c r="S976" s="23"/>
    </row>
    <row r="977" spans="17:19" x14ac:dyDescent="0.2">
      <c r="Q977" s="23"/>
      <c r="S977" s="23"/>
    </row>
    <row r="978" spans="17:19" x14ac:dyDescent="0.2">
      <c r="Q978" s="23"/>
      <c r="S978" s="23"/>
    </row>
    <row r="979" spans="17:19" x14ac:dyDescent="0.2">
      <c r="Q979" s="23"/>
      <c r="S979" s="23"/>
    </row>
    <row r="980" spans="17:19" x14ac:dyDescent="0.2">
      <c r="Q980" s="23"/>
      <c r="S980" s="23"/>
    </row>
    <row r="981" spans="17:19" x14ac:dyDescent="0.2">
      <c r="Q981" s="23"/>
      <c r="S981" s="23"/>
    </row>
    <row r="982" spans="17:19" x14ac:dyDescent="0.2">
      <c r="Q982" s="23"/>
      <c r="S982" s="23"/>
    </row>
    <row r="983" spans="17:19" x14ac:dyDescent="0.2">
      <c r="Q983" s="23"/>
      <c r="S983" s="23"/>
    </row>
    <row r="984" spans="17:19" x14ac:dyDescent="0.2">
      <c r="Q984" s="23"/>
      <c r="S984" s="23"/>
    </row>
    <row r="985" spans="17:19" x14ac:dyDescent="0.2">
      <c r="Q985" s="23"/>
      <c r="S985" s="23"/>
    </row>
    <row r="986" spans="17:19" x14ac:dyDescent="0.2">
      <c r="Q986" s="23"/>
      <c r="S986" s="23"/>
    </row>
    <row r="987" spans="17:19" x14ac:dyDescent="0.2">
      <c r="Q987" s="23"/>
      <c r="S987" s="23"/>
    </row>
    <row r="988" spans="17:19" x14ac:dyDescent="0.2">
      <c r="Q988" s="23"/>
      <c r="S988" s="23"/>
    </row>
    <row r="989" spans="17:19" x14ac:dyDescent="0.2">
      <c r="Q989" s="23"/>
      <c r="S989" s="23"/>
    </row>
    <row r="990" spans="17:19" x14ac:dyDescent="0.2">
      <c r="Q990" s="23"/>
      <c r="S990" s="23"/>
    </row>
    <row r="991" spans="17:19" x14ac:dyDescent="0.2">
      <c r="Q991" s="23"/>
      <c r="S991" s="23"/>
    </row>
    <row r="992" spans="17:19" x14ac:dyDescent="0.2">
      <c r="Q992" s="23"/>
      <c r="S992" s="23"/>
    </row>
    <row r="993" spans="17:19" x14ac:dyDescent="0.2">
      <c r="Q993" s="23"/>
      <c r="S993" s="23"/>
    </row>
    <row r="994" spans="17:19" x14ac:dyDescent="0.2">
      <c r="Q994" s="23"/>
      <c r="S994" s="23"/>
    </row>
    <row r="995" spans="17:19" x14ac:dyDescent="0.2">
      <c r="Q995" s="23"/>
      <c r="S995" s="23"/>
    </row>
    <row r="996" spans="17:19" x14ac:dyDescent="0.2">
      <c r="Q996" s="23"/>
      <c r="S996" s="23"/>
    </row>
    <row r="997" spans="17:19" x14ac:dyDescent="0.2">
      <c r="Q997" s="23"/>
      <c r="S997" s="23"/>
    </row>
    <row r="998" spans="17:19" x14ac:dyDescent="0.2">
      <c r="Q998" s="23"/>
      <c r="S998" s="23"/>
    </row>
    <row r="999" spans="17:19" x14ac:dyDescent="0.2">
      <c r="Q999" s="23"/>
      <c r="S999" s="23"/>
    </row>
    <row r="1000" spans="17:19" x14ac:dyDescent="0.2">
      <c r="Q1000" s="23"/>
      <c r="S1000" s="23"/>
    </row>
    <row r="1001" spans="17:19" x14ac:dyDescent="0.2">
      <c r="Q1001" s="23"/>
      <c r="S1001" s="23"/>
    </row>
    <row r="1002" spans="17:19" x14ac:dyDescent="0.2">
      <c r="Q1002" s="23"/>
      <c r="S1002" s="23"/>
    </row>
    <row r="1003" spans="17:19" x14ac:dyDescent="0.2">
      <c r="Q1003" s="23"/>
      <c r="S1003" s="23"/>
    </row>
    <row r="1004" spans="17:19" x14ac:dyDescent="0.2">
      <c r="Q1004" s="23"/>
      <c r="S1004" s="23"/>
    </row>
    <row r="1005" spans="17:19" x14ac:dyDescent="0.2">
      <c r="Q1005" s="23"/>
      <c r="S1005" s="23"/>
    </row>
    <row r="1006" spans="17:19" x14ac:dyDescent="0.2">
      <c r="Q1006" s="23"/>
      <c r="S1006" s="23"/>
    </row>
    <row r="1007" spans="17:19" x14ac:dyDescent="0.2">
      <c r="Q1007" s="23"/>
      <c r="S1007" s="23"/>
    </row>
    <row r="1008" spans="17:19" x14ac:dyDescent="0.2">
      <c r="Q1008" s="23"/>
      <c r="S1008" s="23"/>
    </row>
    <row r="1009" spans="17:19" x14ac:dyDescent="0.2">
      <c r="Q1009" s="23"/>
      <c r="S1009" s="23"/>
    </row>
    <row r="1010" spans="17:19" x14ac:dyDescent="0.2">
      <c r="Q1010" s="23"/>
      <c r="S1010" s="23"/>
    </row>
    <row r="1011" spans="17:19" x14ac:dyDescent="0.2">
      <c r="Q1011" s="23"/>
      <c r="S1011" s="23"/>
    </row>
    <row r="1012" spans="17:19" x14ac:dyDescent="0.2">
      <c r="Q1012" s="23"/>
      <c r="S1012" s="23"/>
    </row>
    <row r="1013" spans="17:19" x14ac:dyDescent="0.2">
      <c r="Q1013" s="23"/>
      <c r="S1013" s="23"/>
    </row>
    <row r="1014" spans="17:19" x14ac:dyDescent="0.2">
      <c r="Q1014" s="23"/>
      <c r="S1014" s="23"/>
    </row>
    <row r="1015" spans="17:19" x14ac:dyDescent="0.2">
      <c r="Q1015" s="23"/>
      <c r="S1015" s="23"/>
    </row>
    <row r="1016" spans="17:19" x14ac:dyDescent="0.2">
      <c r="Q1016" s="23"/>
      <c r="S1016" s="23"/>
    </row>
    <row r="1017" spans="17:19" x14ac:dyDescent="0.2">
      <c r="Q1017" s="23"/>
      <c r="S1017" s="23"/>
    </row>
    <row r="1018" spans="17:19" x14ac:dyDescent="0.2">
      <c r="Q1018" s="23"/>
      <c r="S1018" s="23"/>
    </row>
    <row r="1019" spans="17:19" x14ac:dyDescent="0.2">
      <c r="Q1019" s="23"/>
      <c r="S1019" s="23"/>
    </row>
    <row r="1020" spans="17:19" x14ac:dyDescent="0.2">
      <c r="Q1020" s="23"/>
      <c r="S1020" s="23"/>
    </row>
    <row r="1021" spans="17:19" x14ac:dyDescent="0.2">
      <c r="Q1021" s="23"/>
      <c r="S1021" s="23"/>
    </row>
    <row r="1022" spans="17:19" x14ac:dyDescent="0.2">
      <c r="Q1022" s="23"/>
      <c r="S1022" s="23"/>
    </row>
    <row r="1023" spans="17:19" x14ac:dyDescent="0.2">
      <c r="Q1023" s="23"/>
      <c r="S1023" s="23"/>
    </row>
    <row r="1024" spans="17:19" x14ac:dyDescent="0.2">
      <c r="Q1024" s="23"/>
      <c r="S1024" s="23"/>
    </row>
    <row r="1025" spans="17:19" x14ac:dyDescent="0.2">
      <c r="Q1025" s="23"/>
      <c r="S1025" s="23"/>
    </row>
    <row r="1026" spans="17:19" x14ac:dyDescent="0.2">
      <c r="Q1026" s="23"/>
      <c r="S1026" s="23"/>
    </row>
    <row r="1027" spans="17:19" x14ac:dyDescent="0.2">
      <c r="Q1027" s="23"/>
      <c r="S1027" s="23"/>
    </row>
    <row r="1028" spans="17:19" x14ac:dyDescent="0.2">
      <c r="Q1028" s="23"/>
      <c r="S1028" s="23"/>
    </row>
    <row r="1029" spans="17:19" x14ac:dyDescent="0.2">
      <c r="Q1029" s="23"/>
      <c r="S1029" s="23"/>
    </row>
    <row r="1030" spans="17:19" x14ac:dyDescent="0.2">
      <c r="Q1030" s="23"/>
      <c r="S1030" s="23"/>
    </row>
    <row r="1031" spans="17:19" x14ac:dyDescent="0.2">
      <c r="Q1031" s="23"/>
      <c r="S1031" s="23"/>
    </row>
    <row r="1032" spans="17:19" x14ac:dyDescent="0.2">
      <c r="Q1032" s="23"/>
      <c r="S1032" s="23"/>
    </row>
    <row r="1033" spans="17:19" x14ac:dyDescent="0.2">
      <c r="Q1033" s="23"/>
      <c r="S1033" s="23"/>
    </row>
    <row r="1034" spans="17:19" x14ac:dyDescent="0.2">
      <c r="Q1034" s="23"/>
      <c r="S1034" s="23"/>
    </row>
    <row r="1035" spans="17:19" x14ac:dyDescent="0.2">
      <c r="Q1035" s="23"/>
      <c r="S1035" s="23"/>
    </row>
    <row r="1036" spans="17:19" x14ac:dyDescent="0.2">
      <c r="Q1036" s="23"/>
      <c r="S1036" s="23"/>
    </row>
    <row r="1037" spans="17:19" x14ac:dyDescent="0.2">
      <c r="Q1037" s="23"/>
      <c r="S1037" s="23"/>
    </row>
    <row r="1038" spans="17:19" x14ac:dyDescent="0.2">
      <c r="Q1038" s="23"/>
      <c r="S1038" s="23"/>
    </row>
    <row r="1039" spans="17:19" x14ac:dyDescent="0.2">
      <c r="Q1039" s="23"/>
      <c r="S1039" s="23"/>
    </row>
    <row r="1040" spans="17:19" x14ac:dyDescent="0.2">
      <c r="Q1040" s="23"/>
      <c r="S1040" s="23"/>
    </row>
    <row r="1041" spans="17:19" x14ac:dyDescent="0.2">
      <c r="Q1041" s="23"/>
      <c r="S1041" s="23"/>
    </row>
    <row r="1042" spans="17:19" x14ac:dyDescent="0.2">
      <c r="Q1042" s="23"/>
      <c r="S1042" s="23"/>
    </row>
    <row r="1043" spans="17:19" x14ac:dyDescent="0.2">
      <c r="Q1043" s="23"/>
      <c r="S1043" s="23"/>
    </row>
    <row r="1044" spans="17:19" x14ac:dyDescent="0.2">
      <c r="Q1044" s="23"/>
      <c r="S1044" s="23"/>
    </row>
    <row r="1045" spans="17:19" x14ac:dyDescent="0.2">
      <c r="Q1045" s="23"/>
      <c r="S1045" s="23"/>
    </row>
    <row r="1046" spans="17:19" x14ac:dyDescent="0.2">
      <c r="Q1046" s="23"/>
      <c r="S1046" s="23"/>
    </row>
    <row r="1047" spans="17:19" x14ac:dyDescent="0.2">
      <c r="Q1047" s="23"/>
      <c r="S1047" s="23"/>
    </row>
    <row r="1048" spans="17:19" x14ac:dyDescent="0.2">
      <c r="Q1048" s="23"/>
      <c r="S1048" s="23"/>
    </row>
    <row r="1049" spans="17:19" x14ac:dyDescent="0.2">
      <c r="Q1049" s="23"/>
      <c r="S1049" s="23"/>
    </row>
    <row r="1050" spans="17:19" x14ac:dyDescent="0.2">
      <c r="Q1050" s="23"/>
      <c r="S1050" s="23"/>
    </row>
    <row r="1051" spans="17:19" x14ac:dyDescent="0.2">
      <c r="Q1051" s="23"/>
      <c r="S1051" s="23"/>
    </row>
    <row r="1052" spans="17:19" x14ac:dyDescent="0.2">
      <c r="Q1052" s="23"/>
      <c r="S1052" s="23"/>
    </row>
    <row r="1053" spans="17:19" x14ac:dyDescent="0.2">
      <c r="Q1053" s="23"/>
      <c r="S1053" s="23"/>
    </row>
    <row r="1054" spans="17:19" x14ac:dyDescent="0.2">
      <c r="Q1054" s="23"/>
      <c r="S1054" s="23"/>
    </row>
    <row r="1055" spans="17:19" x14ac:dyDescent="0.2">
      <c r="Q1055" s="23"/>
      <c r="S1055" s="23"/>
    </row>
    <row r="1056" spans="17:19" x14ac:dyDescent="0.2">
      <c r="Q1056" s="23"/>
      <c r="S1056" s="23"/>
    </row>
    <row r="1057" spans="17:19" x14ac:dyDescent="0.2">
      <c r="Q1057" s="23"/>
      <c r="S1057" s="23"/>
    </row>
    <row r="1058" spans="17:19" x14ac:dyDescent="0.2">
      <c r="Q1058" s="23"/>
      <c r="S1058" s="23"/>
    </row>
    <row r="1059" spans="17:19" x14ac:dyDescent="0.2">
      <c r="Q1059" s="23"/>
      <c r="S1059" s="23"/>
    </row>
    <row r="1060" spans="17:19" x14ac:dyDescent="0.2">
      <c r="Q1060" s="23"/>
      <c r="S1060" s="23"/>
    </row>
    <row r="1061" spans="17:19" x14ac:dyDescent="0.2">
      <c r="Q1061" s="23"/>
      <c r="S1061" s="23"/>
    </row>
    <row r="1062" spans="17:19" x14ac:dyDescent="0.2">
      <c r="Q1062" s="23"/>
      <c r="S1062" s="23"/>
    </row>
    <row r="1063" spans="17:19" x14ac:dyDescent="0.2">
      <c r="Q1063" s="23"/>
      <c r="S1063" s="23"/>
    </row>
    <row r="1064" spans="17:19" x14ac:dyDescent="0.2">
      <c r="Q1064" s="23"/>
      <c r="S1064" s="23"/>
    </row>
    <row r="1065" spans="17:19" x14ac:dyDescent="0.2">
      <c r="Q1065" s="23"/>
      <c r="S1065" s="23"/>
    </row>
    <row r="1066" spans="17:19" x14ac:dyDescent="0.2">
      <c r="Q1066" s="23"/>
      <c r="S1066" s="23"/>
    </row>
    <row r="1067" spans="17:19" x14ac:dyDescent="0.2">
      <c r="Q1067" s="23"/>
      <c r="S1067" s="23"/>
    </row>
    <row r="1068" spans="17:19" x14ac:dyDescent="0.2">
      <c r="Q1068" s="23"/>
      <c r="S1068" s="23"/>
    </row>
    <row r="1069" spans="17:19" x14ac:dyDescent="0.2">
      <c r="Q1069" s="23"/>
      <c r="S1069" s="23"/>
    </row>
    <row r="1070" spans="17:19" x14ac:dyDescent="0.2">
      <c r="Q1070" s="23"/>
      <c r="S1070" s="23"/>
    </row>
    <row r="1071" spans="17:19" x14ac:dyDescent="0.2">
      <c r="Q1071" s="23"/>
      <c r="S1071" s="23"/>
    </row>
    <row r="1072" spans="17:19" x14ac:dyDescent="0.2">
      <c r="Q1072" s="23"/>
      <c r="S1072" s="23"/>
    </row>
    <row r="1073" spans="17:19" x14ac:dyDescent="0.2">
      <c r="Q1073" s="23"/>
      <c r="S1073" s="23"/>
    </row>
    <row r="1074" spans="17:19" x14ac:dyDescent="0.2">
      <c r="Q1074" s="23"/>
      <c r="S1074" s="23"/>
    </row>
    <row r="1075" spans="17:19" x14ac:dyDescent="0.2">
      <c r="Q1075" s="23"/>
      <c r="S1075" s="23"/>
    </row>
    <row r="1076" spans="17:19" x14ac:dyDescent="0.2">
      <c r="Q1076" s="23"/>
      <c r="S1076" s="23"/>
    </row>
    <row r="1077" spans="17:19" x14ac:dyDescent="0.2">
      <c r="Q1077" s="23"/>
      <c r="S1077" s="23"/>
    </row>
    <row r="1078" spans="17:19" x14ac:dyDescent="0.2">
      <c r="Q1078" s="23"/>
      <c r="S1078" s="23"/>
    </row>
    <row r="1079" spans="17:19" x14ac:dyDescent="0.2">
      <c r="Q1079" s="23"/>
      <c r="S1079" s="23"/>
    </row>
    <row r="1080" spans="17:19" x14ac:dyDescent="0.2">
      <c r="Q1080" s="23"/>
      <c r="S1080" s="23"/>
    </row>
    <row r="1081" spans="17:19" x14ac:dyDescent="0.2">
      <c r="Q1081" s="23"/>
      <c r="S1081" s="23"/>
    </row>
    <row r="1082" spans="17:19" x14ac:dyDescent="0.2">
      <c r="Q1082" s="23"/>
      <c r="S1082" s="23"/>
    </row>
    <row r="1083" spans="17:19" x14ac:dyDescent="0.2">
      <c r="Q1083" s="23"/>
      <c r="S1083" s="23"/>
    </row>
    <row r="1084" spans="17:19" x14ac:dyDescent="0.2">
      <c r="Q1084" s="23"/>
      <c r="S1084" s="23"/>
    </row>
    <row r="1085" spans="17:19" x14ac:dyDescent="0.2">
      <c r="Q1085" s="23"/>
      <c r="S1085" s="23"/>
    </row>
    <row r="1086" spans="17:19" x14ac:dyDescent="0.2">
      <c r="Q1086" s="23"/>
      <c r="S1086" s="23"/>
    </row>
    <row r="1087" spans="17:19" x14ac:dyDescent="0.2">
      <c r="Q1087" s="23"/>
      <c r="S1087" s="23"/>
    </row>
    <row r="1088" spans="17:19" x14ac:dyDescent="0.2">
      <c r="Q1088" s="23"/>
      <c r="S1088" s="23"/>
    </row>
    <row r="1089" spans="17:19" x14ac:dyDescent="0.2">
      <c r="Q1089" s="23"/>
      <c r="S1089" s="23"/>
    </row>
    <row r="1090" spans="17:19" x14ac:dyDescent="0.2">
      <c r="Q1090" s="23"/>
      <c r="S1090" s="23"/>
    </row>
    <row r="1091" spans="17:19" x14ac:dyDescent="0.2">
      <c r="Q1091" s="23"/>
      <c r="S1091" s="23"/>
    </row>
    <row r="1092" spans="17:19" x14ac:dyDescent="0.2">
      <c r="Q1092" s="23"/>
      <c r="S1092" s="23"/>
    </row>
    <row r="1093" spans="17:19" x14ac:dyDescent="0.2">
      <c r="Q1093" s="23"/>
      <c r="S1093" s="23"/>
    </row>
    <row r="1094" spans="17:19" x14ac:dyDescent="0.2">
      <c r="Q1094" s="23"/>
      <c r="S1094" s="23"/>
    </row>
    <row r="1095" spans="17:19" x14ac:dyDescent="0.2">
      <c r="Q1095" s="23"/>
      <c r="S1095" s="23"/>
    </row>
    <row r="1096" spans="17:19" x14ac:dyDescent="0.2">
      <c r="Q1096" s="23"/>
      <c r="S1096" s="23"/>
    </row>
    <row r="1097" spans="17:19" x14ac:dyDescent="0.2">
      <c r="Q1097" s="23"/>
      <c r="S1097" s="23"/>
    </row>
    <row r="1098" spans="17:19" x14ac:dyDescent="0.2">
      <c r="Q1098" s="23"/>
      <c r="S1098" s="23"/>
    </row>
    <row r="1099" spans="17:19" x14ac:dyDescent="0.2">
      <c r="Q1099" s="23"/>
      <c r="S1099" s="23"/>
    </row>
    <row r="1100" spans="17:19" x14ac:dyDescent="0.2">
      <c r="Q1100" s="23"/>
      <c r="S1100" s="23"/>
    </row>
    <row r="1101" spans="17:19" x14ac:dyDescent="0.2">
      <c r="Q1101" s="23"/>
      <c r="S1101" s="23"/>
    </row>
    <row r="1102" spans="17:19" x14ac:dyDescent="0.2">
      <c r="Q1102" s="23"/>
      <c r="S1102" s="23"/>
    </row>
    <row r="1103" spans="17:19" x14ac:dyDescent="0.2">
      <c r="Q1103" s="23"/>
      <c r="S1103" s="23"/>
    </row>
    <row r="1104" spans="17:19" x14ac:dyDescent="0.2">
      <c r="Q1104" s="23"/>
      <c r="S1104" s="23"/>
    </row>
    <row r="1105" spans="17:19" x14ac:dyDescent="0.2">
      <c r="Q1105" s="23"/>
      <c r="S1105" s="23"/>
    </row>
    <row r="1106" spans="17:19" x14ac:dyDescent="0.2">
      <c r="Q1106" s="23"/>
      <c r="S1106" s="23"/>
    </row>
    <row r="1107" spans="17:19" x14ac:dyDescent="0.2">
      <c r="Q1107" s="23"/>
      <c r="S1107" s="23"/>
    </row>
    <row r="1108" spans="17:19" x14ac:dyDescent="0.2">
      <c r="Q1108" s="23"/>
      <c r="S1108" s="23"/>
    </row>
    <row r="1109" spans="17:19" x14ac:dyDescent="0.2">
      <c r="Q1109" s="23"/>
      <c r="S1109" s="23"/>
    </row>
    <row r="1110" spans="17:19" x14ac:dyDescent="0.2">
      <c r="Q1110" s="23"/>
      <c r="S1110" s="23"/>
    </row>
    <row r="1111" spans="17:19" x14ac:dyDescent="0.2">
      <c r="Q1111" s="23"/>
      <c r="S1111" s="23"/>
    </row>
    <row r="1112" spans="17:19" x14ac:dyDescent="0.2">
      <c r="Q1112" s="23"/>
      <c r="S1112" s="23"/>
    </row>
    <row r="1113" spans="17:19" x14ac:dyDescent="0.2">
      <c r="Q1113" s="23"/>
      <c r="S1113" s="23"/>
    </row>
    <row r="1114" spans="17:19" x14ac:dyDescent="0.2">
      <c r="Q1114" s="23"/>
      <c r="S1114" s="23"/>
    </row>
    <row r="1115" spans="17:19" x14ac:dyDescent="0.2">
      <c r="Q1115" s="23"/>
      <c r="S1115" s="23"/>
    </row>
    <row r="1116" spans="17:19" x14ac:dyDescent="0.2">
      <c r="Q1116" s="23"/>
      <c r="S1116" s="23"/>
    </row>
    <row r="1117" spans="17:19" x14ac:dyDescent="0.2">
      <c r="Q1117" s="23"/>
      <c r="S1117" s="23"/>
    </row>
    <row r="1118" spans="17:19" x14ac:dyDescent="0.2">
      <c r="Q1118" s="23"/>
      <c r="S1118" s="23"/>
    </row>
    <row r="1119" spans="17:19" x14ac:dyDescent="0.2">
      <c r="Q1119" s="23"/>
      <c r="S1119" s="23"/>
    </row>
    <row r="1120" spans="17:19" x14ac:dyDescent="0.2">
      <c r="Q1120" s="23"/>
      <c r="S1120" s="23"/>
    </row>
    <row r="1121" spans="17:19" x14ac:dyDescent="0.2">
      <c r="Q1121" s="23"/>
      <c r="S1121" s="23"/>
    </row>
    <row r="1122" spans="17:19" x14ac:dyDescent="0.2">
      <c r="Q1122" s="23"/>
      <c r="S1122" s="23"/>
    </row>
    <row r="1123" spans="17:19" x14ac:dyDescent="0.2">
      <c r="Q1123" s="23"/>
      <c r="S1123" s="23"/>
    </row>
    <row r="1124" spans="17:19" x14ac:dyDescent="0.2">
      <c r="Q1124" s="23"/>
      <c r="S1124" s="23"/>
    </row>
    <row r="1125" spans="17:19" x14ac:dyDescent="0.2">
      <c r="Q1125" s="23"/>
      <c r="S1125" s="23"/>
    </row>
    <row r="1126" spans="17:19" x14ac:dyDescent="0.2">
      <c r="Q1126" s="23"/>
      <c r="S1126" s="23"/>
    </row>
    <row r="1127" spans="17:19" x14ac:dyDescent="0.2">
      <c r="Q1127" s="23"/>
      <c r="S1127" s="23"/>
    </row>
    <row r="1128" spans="17:19" x14ac:dyDescent="0.2">
      <c r="Q1128" s="23"/>
      <c r="S1128" s="23"/>
    </row>
    <row r="1129" spans="17:19" x14ac:dyDescent="0.2">
      <c r="Q1129" s="23"/>
      <c r="S1129" s="23"/>
    </row>
    <row r="1130" spans="17:19" x14ac:dyDescent="0.2">
      <c r="Q1130" s="23"/>
      <c r="S1130" s="23"/>
    </row>
    <row r="1131" spans="17:19" x14ac:dyDescent="0.2">
      <c r="Q1131" s="23"/>
      <c r="S1131" s="23"/>
    </row>
    <row r="1132" spans="17:19" x14ac:dyDescent="0.2">
      <c r="Q1132" s="23"/>
      <c r="S1132" s="23"/>
    </row>
    <row r="1133" spans="17:19" x14ac:dyDescent="0.2">
      <c r="Q1133" s="23"/>
      <c r="S1133" s="23"/>
    </row>
    <row r="1134" spans="17:19" x14ac:dyDescent="0.2">
      <c r="Q1134" s="23"/>
      <c r="S1134" s="23"/>
    </row>
    <row r="1135" spans="17:19" x14ac:dyDescent="0.2">
      <c r="Q1135" s="23"/>
      <c r="S1135" s="23"/>
    </row>
    <row r="1136" spans="17:19" x14ac:dyDescent="0.2">
      <c r="Q1136" s="23"/>
      <c r="S1136" s="23"/>
    </row>
    <row r="1137" spans="17:19" x14ac:dyDescent="0.2">
      <c r="Q1137" s="23"/>
      <c r="S1137" s="23"/>
    </row>
    <row r="1138" spans="17:19" x14ac:dyDescent="0.2">
      <c r="Q1138" s="23"/>
      <c r="S1138" s="23"/>
    </row>
    <row r="1139" spans="17:19" x14ac:dyDescent="0.2">
      <c r="Q1139" s="23"/>
      <c r="S1139" s="23"/>
    </row>
    <row r="1140" spans="17:19" x14ac:dyDescent="0.2">
      <c r="Q1140" s="23"/>
      <c r="S1140" s="23"/>
    </row>
    <row r="1141" spans="17:19" x14ac:dyDescent="0.2">
      <c r="Q1141" s="23"/>
      <c r="S1141" s="23"/>
    </row>
    <row r="1142" spans="17:19" x14ac:dyDescent="0.2">
      <c r="Q1142" s="23"/>
      <c r="S1142" s="23"/>
    </row>
    <row r="1143" spans="17:19" x14ac:dyDescent="0.2">
      <c r="Q1143" s="23"/>
      <c r="S1143" s="23"/>
    </row>
    <row r="1144" spans="17:19" x14ac:dyDescent="0.2">
      <c r="Q1144" s="23"/>
      <c r="S1144" s="23"/>
    </row>
    <row r="1145" spans="17:19" x14ac:dyDescent="0.2">
      <c r="Q1145" s="23"/>
      <c r="S1145" s="23"/>
    </row>
    <row r="1146" spans="17:19" x14ac:dyDescent="0.2">
      <c r="Q1146" s="23"/>
      <c r="S1146" s="23"/>
    </row>
    <row r="1147" spans="17:19" x14ac:dyDescent="0.2">
      <c r="Q1147" s="23"/>
      <c r="S1147" s="23"/>
    </row>
    <row r="1148" spans="17:19" x14ac:dyDescent="0.2">
      <c r="Q1148" s="23"/>
      <c r="S1148" s="23"/>
    </row>
    <row r="1149" spans="17:19" x14ac:dyDescent="0.2">
      <c r="Q1149" s="23"/>
      <c r="S1149" s="23"/>
    </row>
    <row r="1150" spans="17:19" x14ac:dyDescent="0.2">
      <c r="Q1150" s="23"/>
      <c r="S1150" s="23"/>
    </row>
    <row r="1151" spans="17:19" x14ac:dyDescent="0.2">
      <c r="Q1151" s="23"/>
      <c r="S1151" s="23"/>
    </row>
    <row r="1152" spans="17:19" x14ac:dyDescent="0.2">
      <c r="Q1152" s="23"/>
      <c r="S1152" s="23"/>
    </row>
    <row r="1153" spans="17:19" x14ac:dyDescent="0.2">
      <c r="Q1153" s="23"/>
      <c r="S1153" s="23"/>
    </row>
    <row r="1154" spans="17:19" x14ac:dyDescent="0.2">
      <c r="Q1154" s="23"/>
      <c r="S1154" s="23"/>
    </row>
    <row r="1155" spans="17:19" x14ac:dyDescent="0.2">
      <c r="Q1155" s="23"/>
      <c r="S1155" s="23"/>
    </row>
    <row r="1156" spans="17:19" x14ac:dyDescent="0.2">
      <c r="Q1156" s="23"/>
      <c r="S1156" s="23"/>
    </row>
    <row r="1157" spans="17:19" x14ac:dyDescent="0.2">
      <c r="Q1157" s="23"/>
      <c r="S1157" s="23"/>
    </row>
    <row r="1158" spans="17:19" x14ac:dyDescent="0.2">
      <c r="Q1158" s="23"/>
      <c r="S1158" s="23"/>
    </row>
    <row r="1159" spans="17:19" x14ac:dyDescent="0.2">
      <c r="Q1159" s="23"/>
      <c r="S1159" s="23"/>
    </row>
    <row r="1160" spans="17:19" x14ac:dyDescent="0.2">
      <c r="Q1160" s="23"/>
      <c r="S1160" s="23"/>
    </row>
    <row r="1161" spans="17:19" x14ac:dyDescent="0.2">
      <c r="Q1161" s="23"/>
      <c r="S1161" s="23"/>
    </row>
    <row r="1162" spans="17:19" x14ac:dyDescent="0.2">
      <c r="Q1162" s="23"/>
      <c r="S1162" s="23"/>
    </row>
    <row r="1163" spans="17:19" x14ac:dyDescent="0.2">
      <c r="Q1163" s="23"/>
      <c r="S1163" s="23"/>
    </row>
    <row r="1164" spans="17:19" x14ac:dyDescent="0.2">
      <c r="Q1164" s="23"/>
      <c r="S1164" s="23"/>
    </row>
    <row r="1165" spans="17:19" x14ac:dyDescent="0.2">
      <c r="Q1165" s="23"/>
      <c r="S1165" s="23"/>
    </row>
    <row r="1166" spans="17:19" x14ac:dyDescent="0.2">
      <c r="Q1166" s="23"/>
      <c r="S1166" s="23"/>
    </row>
    <row r="1167" spans="17:19" x14ac:dyDescent="0.2">
      <c r="Q1167" s="23"/>
      <c r="S1167" s="23"/>
    </row>
    <row r="1168" spans="17:19" x14ac:dyDescent="0.2">
      <c r="Q1168" s="23"/>
      <c r="S1168" s="23"/>
    </row>
    <row r="1169" spans="17:19" x14ac:dyDescent="0.2">
      <c r="Q1169" s="23"/>
      <c r="S1169" s="23"/>
    </row>
    <row r="1170" spans="17:19" x14ac:dyDescent="0.2">
      <c r="Q1170" s="23"/>
      <c r="S1170" s="23"/>
    </row>
    <row r="1171" spans="17:19" x14ac:dyDescent="0.2">
      <c r="Q1171" s="23"/>
      <c r="S1171" s="23"/>
    </row>
    <row r="1172" spans="17:19" x14ac:dyDescent="0.2">
      <c r="Q1172" s="23"/>
      <c r="S1172" s="23"/>
    </row>
    <row r="1173" spans="17:19" x14ac:dyDescent="0.2">
      <c r="Q1173" s="23"/>
      <c r="S1173" s="23"/>
    </row>
    <row r="1174" spans="17:19" x14ac:dyDescent="0.2">
      <c r="Q1174" s="23"/>
      <c r="S1174" s="23"/>
    </row>
    <row r="1175" spans="17:19" x14ac:dyDescent="0.2">
      <c r="Q1175" s="23"/>
      <c r="S1175" s="23"/>
    </row>
    <row r="1176" spans="17:19" x14ac:dyDescent="0.2">
      <c r="Q1176" s="23"/>
      <c r="S1176" s="23"/>
    </row>
    <row r="1177" spans="17:19" x14ac:dyDescent="0.2">
      <c r="Q1177" s="23"/>
      <c r="S1177" s="23"/>
    </row>
    <row r="1178" spans="17:19" x14ac:dyDescent="0.2">
      <c r="Q1178" s="23"/>
      <c r="S1178" s="23"/>
    </row>
    <row r="1179" spans="17:19" x14ac:dyDescent="0.2">
      <c r="Q1179" s="23"/>
      <c r="S1179" s="23"/>
    </row>
    <row r="1180" spans="17:19" x14ac:dyDescent="0.2">
      <c r="Q1180" s="23"/>
      <c r="S1180" s="23"/>
    </row>
    <row r="1181" spans="17:19" x14ac:dyDescent="0.2">
      <c r="Q1181" s="23"/>
      <c r="S1181" s="23"/>
    </row>
    <row r="1182" spans="17:19" x14ac:dyDescent="0.2">
      <c r="Q1182" s="23"/>
      <c r="S1182" s="23"/>
    </row>
    <row r="1183" spans="17:19" x14ac:dyDescent="0.2">
      <c r="Q1183" s="23"/>
      <c r="S1183" s="23"/>
    </row>
    <row r="1184" spans="17:19" x14ac:dyDescent="0.2">
      <c r="Q1184" s="23"/>
      <c r="S1184" s="23"/>
    </row>
    <row r="1185" spans="17:19" x14ac:dyDescent="0.2">
      <c r="Q1185" s="23"/>
      <c r="S1185" s="23"/>
    </row>
    <row r="1186" spans="17:19" x14ac:dyDescent="0.2">
      <c r="Q1186" s="23"/>
      <c r="S1186" s="23"/>
    </row>
    <row r="1187" spans="17:19" x14ac:dyDescent="0.2">
      <c r="Q1187" s="23"/>
      <c r="S1187" s="23"/>
    </row>
    <row r="1188" spans="17:19" x14ac:dyDescent="0.2">
      <c r="Q1188" s="23"/>
      <c r="S1188" s="23"/>
    </row>
    <row r="1189" spans="17:19" x14ac:dyDescent="0.2">
      <c r="Q1189" s="23"/>
      <c r="S1189" s="23"/>
    </row>
    <row r="1190" spans="17:19" x14ac:dyDescent="0.2">
      <c r="Q1190" s="23"/>
      <c r="S1190" s="23"/>
    </row>
    <row r="1191" spans="17:19" x14ac:dyDescent="0.2">
      <c r="Q1191" s="23"/>
      <c r="S1191" s="23"/>
    </row>
    <row r="1192" spans="17:19" x14ac:dyDescent="0.2">
      <c r="Q1192" s="23"/>
      <c r="S1192" s="23"/>
    </row>
    <row r="1193" spans="17:19" x14ac:dyDescent="0.2">
      <c r="Q1193" s="23"/>
      <c r="S1193" s="23"/>
    </row>
    <row r="1194" spans="17:19" x14ac:dyDescent="0.2">
      <c r="Q1194" s="23"/>
      <c r="S1194" s="23"/>
    </row>
    <row r="1195" spans="17:19" x14ac:dyDescent="0.2">
      <c r="Q1195" s="23"/>
      <c r="S1195" s="23"/>
    </row>
    <row r="1196" spans="17:19" x14ac:dyDescent="0.2">
      <c r="Q1196" s="23"/>
      <c r="S1196" s="23"/>
    </row>
    <row r="1197" spans="17:19" x14ac:dyDescent="0.2">
      <c r="Q1197" s="23"/>
      <c r="S1197" s="23"/>
    </row>
    <row r="1198" spans="17:19" x14ac:dyDescent="0.2">
      <c r="Q1198" s="23"/>
      <c r="S1198" s="23"/>
    </row>
    <row r="1199" spans="17:19" x14ac:dyDescent="0.2">
      <c r="Q1199" s="23"/>
      <c r="S1199" s="23"/>
    </row>
    <row r="1200" spans="17:19" x14ac:dyDescent="0.2">
      <c r="Q1200" s="23"/>
      <c r="S1200" s="23"/>
    </row>
    <row r="1201" spans="17:19" x14ac:dyDescent="0.2">
      <c r="Q1201" s="23"/>
      <c r="S1201" s="23"/>
    </row>
    <row r="1202" spans="17:19" x14ac:dyDescent="0.2">
      <c r="Q1202" s="23"/>
      <c r="S1202" s="23"/>
    </row>
    <row r="1203" spans="17:19" x14ac:dyDescent="0.2">
      <c r="Q1203" s="23"/>
      <c r="S1203" s="23"/>
    </row>
    <row r="1204" spans="17:19" x14ac:dyDescent="0.2">
      <c r="Q1204" s="23"/>
      <c r="S1204" s="23"/>
    </row>
    <row r="1205" spans="17:19" x14ac:dyDescent="0.2">
      <c r="Q1205" s="23"/>
      <c r="S1205" s="23"/>
    </row>
    <row r="1206" spans="17:19" x14ac:dyDescent="0.2">
      <c r="Q1206" s="23"/>
      <c r="S1206" s="23"/>
    </row>
    <row r="1207" spans="17:19" x14ac:dyDescent="0.2">
      <c r="Q1207" s="23"/>
      <c r="S1207" s="23"/>
    </row>
    <row r="1208" spans="17:19" x14ac:dyDescent="0.2">
      <c r="Q1208" s="23"/>
      <c r="S1208" s="23"/>
    </row>
    <row r="1209" spans="17:19" x14ac:dyDescent="0.2">
      <c r="Q1209" s="23"/>
      <c r="S1209" s="23"/>
    </row>
    <row r="1210" spans="17:19" x14ac:dyDescent="0.2">
      <c r="Q1210" s="23"/>
      <c r="S1210" s="23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 xml:space="preserve">&amp;RUCA </oddFooter>
  </headerFooter>
  <rowBreaks count="2" manualBreakCount="2">
    <brk id="64" max="14" man="1"/>
    <brk id="12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agencyservicedescription xmlns="95bcd5de-dc08-4713-bfa6-7e467237032b" xsi:nil="true"/>
    <typeoffile xmlns="95bcd5de-dc08-4713-bfa6-7e467237032b">3</typeoffile>
    <ModifiedDate xmlns="a0e9ca8b-75ec-4480-9079-733c324b2be6" xsi:nil="true"/>
  </documentManagement>
</p:properties>
</file>

<file path=customXml/itemProps1.xml><?xml version="1.0" encoding="utf-8"?>
<ds:datastoreItem xmlns:ds="http://schemas.openxmlformats.org/officeDocument/2006/customXml" ds:itemID="{60462015-A3CB-4FF3-9BBA-B4C2017CAE8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7AF1469-FAC1-4ABB-AB48-436DD84FA4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7FD87-ECEE-4DF2-BBBB-3C0785B28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C720D151-655B-431E-AA03-DDFB4C93FF3F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UCA</vt:lpstr>
      <vt:lpstr>UCA!Print_Area</vt:lpstr>
      <vt:lpstr>UCA!Print_Titles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UCA 2015-15</dc:title>
  <dc:creator>CharletteM</dc:creator>
  <cp:lastModifiedBy>Tara Smith</cp:lastModifiedBy>
  <cp:lastPrinted>2016-03-10T15:16:44Z</cp:lastPrinted>
  <dcterms:created xsi:type="dcterms:W3CDTF">2010-03-02T13:42:25Z</dcterms:created>
  <dcterms:modified xsi:type="dcterms:W3CDTF">2016-03-11T20:45:47Z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folderdetail">
    <vt:lpwstr/>
  </property>
  <property fmtid="{D5CDD505-2E9C-101B-9397-08002B2CF9AE}" pid="9" name="_SharedFileIndex">
    <vt:lpwstr/>
  </property>
</Properties>
</file>